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文書管理\"/>
    </mc:Choice>
  </mc:AlternateContent>
  <bookViews>
    <workbookView xWindow="492" yWindow="1620" windowWidth="12120" windowHeight="4368" tabRatio="700"/>
  </bookViews>
  <sheets>
    <sheet name="R2" sheetId="9" r:id="rId1"/>
  </sheets>
  <definedNames>
    <definedName name="_xlnm._FilterDatabase" localSheetId="0" hidden="1">'R2'!$A$1:$P$335</definedName>
    <definedName name="_xlnm.Print_Area" localSheetId="0">'R2'!$A$1:$P$336</definedName>
    <definedName name="_xlnm.Print_Titles" localSheetId="0">'R2'!$1:$1</definedName>
  </definedNames>
  <calcPr calcId="162913"/>
</workbook>
</file>

<file path=xl/calcChain.xml><?xml version="1.0" encoding="utf-8"?>
<calcChain xmlns="http://schemas.openxmlformats.org/spreadsheetml/2006/main">
  <c r="G337" i="9" l="1"/>
  <c r="F337" i="9"/>
  <c r="H337" i="9" s="1"/>
  <c r="J337" i="9" s="1"/>
  <c r="G331" i="9"/>
  <c r="F331" i="9"/>
  <c r="G325" i="9"/>
  <c r="F325" i="9"/>
  <c r="G305" i="9"/>
  <c r="F305" i="9"/>
  <c r="F298" i="9"/>
  <c r="G298" i="9" s="1"/>
  <c r="G292" i="9"/>
  <c r="G232" i="9"/>
  <c r="F193" i="9"/>
  <c r="F143" i="9"/>
  <c r="G123" i="9"/>
  <c r="G88" i="9"/>
  <c r="K337" i="9" l="1"/>
  <c r="H331" i="9"/>
  <c r="J331" i="9" s="1"/>
  <c r="K331" i="9" s="1"/>
  <c r="H325" i="9"/>
  <c r="J325" i="9" s="1"/>
  <c r="K325" i="9" s="1"/>
  <c r="H305" i="9"/>
  <c r="J305" i="9" s="1"/>
  <c r="K305" i="9" s="1"/>
  <c r="H298" i="9"/>
  <c r="J298" i="9" s="1"/>
  <c r="K298" i="9" s="1"/>
  <c r="H292" i="9"/>
  <c r="J292" i="9" s="1"/>
  <c r="H232" i="9"/>
  <c r="J232" i="9" s="1"/>
  <c r="K232" i="9" s="1"/>
  <c r="G193" i="9"/>
  <c r="H193" i="9" s="1"/>
  <c r="J193" i="9" s="1"/>
  <c r="G143" i="9"/>
  <c r="H123" i="9"/>
  <c r="J123" i="9" s="1"/>
  <c r="K123" i="9" s="1"/>
  <c r="G94" i="9"/>
  <c r="H88" i="9"/>
  <c r="J88" i="9" s="1"/>
  <c r="K88" i="9" s="1"/>
  <c r="F18" i="9"/>
  <c r="F19" i="9" s="1"/>
  <c r="G19" i="9" s="1"/>
  <c r="F15" i="9"/>
  <c r="H143" i="9" l="1"/>
  <c r="J143" i="9" s="1"/>
  <c r="K143" i="9" s="1"/>
  <c r="H94" i="9"/>
  <c r="J94" i="9" s="1"/>
  <c r="K94" i="9" s="1"/>
  <c r="H19" i="9"/>
  <c r="J19" i="9" s="1"/>
  <c r="K19" i="9" s="1"/>
  <c r="F297" i="9"/>
  <c r="G297" i="9" s="1"/>
  <c r="G291" i="9"/>
  <c r="F192" i="9"/>
  <c r="G192" i="9" s="1"/>
  <c r="F171" i="9"/>
  <c r="G171" i="9" s="1"/>
  <c r="F105" i="9"/>
  <c r="F106" i="9" s="1"/>
  <c r="G103" i="9"/>
  <c r="G95" i="9"/>
  <c r="H95" i="9" s="1"/>
  <c r="J95" i="9" s="1"/>
  <c r="K95" i="9" s="1"/>
  <c r="G18" i="9"/>
  <c r="G15" i="9"/>
  <c r="H297" i="9" l="1"/>
  <c r="J297" i="9" s="1"/>
  <c r="K297" i="9" s="1"/>
  <c r="H291" i="9"/>
  <c r="J291" i="9" s="1"/>
  <c r="G106" i="9"/>
  <c r="H106" i="9" s="1"/>
  <c r="J106" i="9" s="1"/>
  <c r="K106" i="9" s="1"/>
  <c r="H192" i="9"/>
  <c r="J192" i="9" s="1"/>
  <c r="H171" i="9"/>
  <c r="J171" i="9" s="1"/>
  <c r="K171" i="9" s="1"/>
  <c r="H103" i="9"/>
  <c r="J103" i="9" s="1"/>
  <c r="K103" i="9" s="1"/>
  <c r="H18" i="9"/>
  <c r="J18" i="9" s="1"/>
  <c r="K18" i="9" s="1"/>
  <c r="H15" i="9"/>
  <c r="J15" i="9" s="1"/>
  <c r="K15" i="9" s="1"/>
  <c r="G296" i="9"/>
  <c r="H296" i="9" s="1"/>
  <c r="J296" i="9" s="1"/>
  <c r="K296" i="9" s="1"/>
  <c r="G290" i="9"/>
  <c r="H290" i="9" s="1"/>
  <c r="J290" i="9" s="1"/>
  <c r="G191" i="9"/>
  <c r="H191" i="9" s="1"/>
  <c r="J191" i="9" s="1"/>
  <c r="G170" i="9"/>
  <c r="H170" i="9" s="1"/>
  <c r="J170" i="9" s="1"/>
  <c r="K170" i="9" s="1"/>
  <c r="G105" i="9"/>
  <c r="H105" i="9" s="1"/>
  <c r="J105" i="9" s="1"/>
  <c r="K105" i="9" s="1"/>
  <c r="G26" i="9"/>
  <c r="H26" i="9" s="1"/>
  <c r="J26" i="9" s="1"/>
  <c r="F258" i="9"/>
  <c r="F259" i="9" s="1"/>
  <c r="G257" i="9"/>
  <c r="H257" i="9" s="1"/>
  <c r="J257" i="9" s="1"/>
  <c r="K257" i="9" s="1"/>
  <c r="G326" i="9"/>
  <c r="H326" i="9" s="1"/>
  <c r="J326" i="9" s="1"/>
  <c r="K326" i="9" s="1"/>
  <c r="G295" i="9"/>
  <c r="G294" i="9"/>
  <c r="G293" i="9"/>
  <c r="H293" i="9" s="1"/>
  <c r="J293" i="9" s="1"/>
  <c r="F108" i="9"/>
  <c r="F109" i="9" s="1"/>
  <c r="G107" i="9"/>
  <c r="H107" i="9" s="1"/>
  <c r="J107" i="9" s="1"/>
  <c r="G16" i="9"/>
  <c r="H16" i="9" s="1"/>
  <c r="J16" i="9" s="1"/>
  <c r="K16" i="9" s="1"/>
  <c r="F6" i="9"/>
  <c r="G6" i="9" s="1"/>
  <c r="H6" i="9" s="1"/>
  <c r="J6" i="9" s="1"/>
  <c r="G5" i="9"/>
  <c r="H5" i="9" s="1"/>
  <c r="J5" i="9" s="1"/>
  <c r="G23" i="9"/>
  <c r="H23" i="9" s="1"/>
  <c r="J23" i="9" s="1"/>
  <c r="G21" i="9"/>
  <c r="H21" i="9" s="1"/>
  <c r="J21" i="9" s="1"/>
  <c r="G194" i="9"/>
  <c r="H194" i="9" s="1"/>
  <c r="J194" i="9" s="1"/>
  <c r="G152" i="9"/>
  <c r="H152" i="9" s="1"/>
  <c r="J152" i="9" s="1"/>
  <c r="F281" i="9"/>
  <c r="F282" i="9" s="1"/>
  <c r="F283" i="9" s="1"/>
  <c r="G280" i="9"/>
  <c r="F145" i="9"/>
  <c r="F146" i="9" s="1"/>
  <c r="G146" i="9" s="1"/>
  <c r="G144" i="9"/>
  <c r="H144" i="9" s="1"/>
  <c r="J144" i="9" s="1"/>
  <c r="K144" i="9" s="1"/>
  <c r="G153" i="9"/>
  <c r="H153" i="9" s="1"/>
  <c r="J153" i="9" s="1"/>
  <c r="F154" i="9"/>
  <c r="F155" i="9" s="1"/>
  <c r="G24" i="9"/>
  <c r="H24" i="9" s="1"/>
  <c r="J24" i="9" s="1"/>
  <c r="K24" i="9" s="1"/>
  <c r="F205" i="9"/>
  <c r="F206" i="9" s="1"/>
  <c r="G20" i="9"/>
  <c r="H20" i="9" s="1"/>
  <c r="J20" i="9" s="1"/>
  <c r="K20" i="9" s="1"/>
  <c r="F233" i="9"/>
  <c r="F234" i="9" s="1"/>
  <c r="F225" i="9"/>
  <c r="G225" i="9" s="1"/>
  <c r="G224" i="9"/>
  <c r="H224" i="9" s="1"/>
  <c r="J224" i="9" s="1"/>
  <c r="K224" i="9" s="1"/>
  <c r="F36" i="9"/>
  <c r="G36" i="9" s="1"/>
  <c r="H36" i="9" s="1"/>
  <c r="J36" i="9" s="1"/>
  <c r="K36" i="9" s="1"/>
  <c r="G35" i="9"/>
  <c r="H35" i="9" s="1"/>
  <c r="J35" i="9" s="1"/>
  <c r="K35" i="9" s="1"/>
  <c r="F310" i="9"/>
  <c r="F311" i="9" s="1"/>
  <c r="G17" i="9"/>
  <c r="H17" i="9" s="1"/>
  <c r="J17" i="9" s="1"/>
  <c r="F221" i="9"/>
  <c r="G221" i="9" s="1"/>
  <c r="G60" i="9"/>
  <c r="H60" i="9" s="1"/>
  <c r="J60" i="9" s="1"/>
  <c r="F53" i="9"/>
  <c r="G53" i="9" s="1"/>
  <c r="H53" i="9" s="1"/>
  <c r="J53" i="9" s="1"/>
  <c r="K53" i="9" s="1"/>
  <c r="G52" i="9"/>
  <c r="H52" i="9" s="1"/>
  <c r="J52" i="9" s="1"/>
  <c r="K52" i="9" s="1"/>
  <c r="F45" i="9"/>
  <c r="G45" i="9" s="1"/>
  <c r="G44" i="9"/>
  <c r="H44" i="9" s="1"/>
  <c r="J44" i="9" s="1"/>
  <c r="K44" i="9" s="1"/>
  <c r="G43" i="9"/>
  <c r="H43" i="9" s="1"/>
  <c r="J43" i="9" s="1"/>
  <c r="K43" i="9" s="1"/>
  <c r="G42" i="9"/>
  <c r="H42" i="9" s="1"/>
  <c r="J42" i="9" s="1"/>
  <c r="K42" i="9" s="1"/>
  <c r="F213" i="9"/>
  <c r="F214" i="9" s="1"/>
  <c r="F321" i="9"/>
  <c r="F322" i="9" s="1"/>
  <c r="F327" i="9"/>
  <c r="F328" i="9" s="1"/>
  <c r="F329" i="9" s="1"/>
  <c r="F333" i="9"/>
  <c r="F242" i="9"/>
  <c r="F243" i="9" s="1"/>
  <c r="F132" i="9"/>
  <c r="G132" i="9" s="1"/>
  <c r="H132" i="9" s="1"/>
  <c r="J132" i="9" s="1"/>
  <c r="G131" i="9"/>
  <c r="H131" i="9" s="1"/>
  <c r="J131" i="9" s="1"/>
  <c r="K131" i="9" s="1"/>
  <c r="F197" i="9"/>
  <c r="G197" i="9" s="1"/>
  <c r="H197" i="9" s="1"/>
  <c r="J197" i="9" s="1"/>
  <c r="K197" i="9" s="1"/>
  <c r="F183" i="9"/>
  <c r="G183" i="9" s="1"/>
  <c r="H183" i="9" s="1"/>
  <c r="J183" i="9" s="1"/>
  <c r="G182" i="9"/>
  <c r="H182" i="9" s="1"/>
  <c r="J182" i="9" s="1"/>
  <c r="F175" i="9"/>
  <c r="G175" i="9" s="1"/>
  <c r="H175" i="9" s="1"/>
  <c r="J175" i="9" s="1"/>
  <c r="F250" i="9"/>
  <c r="F266" i="9"/>
  <c r="F267" i="9" s="1"/>
  <c r="F300" i="9"/>
  <c r="F162" i="9"/>
  <c r="G162" i="9" s="1"/>
  <c r="H162" i="9" s="1"/>
  <c r="J162" i="9" s="1"/>
  <c r="F125" i="9"/>
  <c r="F126" i="9" s="1"/>
  <c r="F116" i="9"/>
  <c r="G116" i="9" s="1"/>
  <c r="H116" i="9" s="1"/>
  <c r="J116" i="9" s="1"/>
  <c r="G115" i="9"/>
  <c r="H115" i="9" s="1"/>
  <c r="J115" i="9" s="1"/>
  <c r="K115" i="9" s="1"/>
  <c r="G104" i="9"/>
  <c r="H104" i="9" s="1"/>
  <c r="J104" i="9" s="1"/>
  <c r="K104" i="9" s="1"/>
  <c r="G102" i="9"/>
  <c r="H102" i="9" s="1"/>
  <c r="J102" i="9" s="1"/>
  <c r="K102" i="9" s="1"/>
  <c r="F96" i="9"/>
  <c r="G96" i="9" s="1"/>
  <c r="F90" i="9"/>
  <c r="F91" i="9" s="1"/>
  <c r="F84" i="9"/>
  <c r="F85" i="9" s="1"/>
  <c r="F76" i="9"/>
  <c r="F77" i="9" s="1"/>
  <c r="F68" i="9"/>
  <c r="F62" i="9"/>
  <c r="F63" i="9" s="1"/>
  <c r="G63" i="9" s="1"/>
  <c r="H63" i="9" s="1"/>
  <c r="J63" i="9" s="1"/>
  <c r="F28" i="9"/>
  <c r="G28" i="9" s="1"/>
  <c r="H28" i="9" s="1"/>
  <c r="J28" i="9" s="1"/>
  <c r="K28" i="9" s="1"/>
  <c r="G14" i="9"/>
  <c r="G173" i="9"/>
  <c r="H173" i="9" s="1"/>
  <c r="J173" i="9" s="1"/>
  <c r="G172" i="9"/>
  <c r="H172" i="9" s="1"/>
  <c r="J172" i="9" s="1"/>
  <c r="G196" i="9"/>
  <c r="H196" i="9" s="1"/>
  <c r="J196" i="9" s="1"/>
  <c r="K196" i="9" s="1"/>
  <c r="G332" i="9"/>
  <c r="G320" i="9"/>
  <c r="H320" i="9" s="1"/>
  <c r="J320" i="9" s="1"/>
  <c r="K320" i="9" s="1"/>
  <c r="G319" i="9"/>
  <c r="H319" i="9" s="1"/>
  <c r="J319" i="9" s="1"/>
  <c r="G309" i="9"/>
  <c r="H309" i="9" s="1"/>
  <c r="J309" i="9" s="1"/>
  <c r="K309" i="9" s="1"/>
  <c r="G308" i="9"/>
  <c r="H308" i="9" s="1"/>
  <c r="J308" i="9" s="1"/>
  <c r="G307" i="9"/>
  <c r="H307" i="9" s="1"/>
  <c r="J307" i="9" s="1"/>
  <c r="K307" i="9" s="1"/>
  <c r="G306" i="9"/>
  <c r="H306" i="9" s="1"/>
  <c r="J306" i="9" s="1"/>
  <c r="G289" i="9"/>
  <c r="H289" i="9" s="1"/>
  <c r="J289" i="9" s="1"/>
  <c r="G288" i="9"/>
  <c r="H288" i="9" s="1"/>
  <c r="J288" i="9" s="1"/>
  <c r="K288" i="9" s="1"/>
  <c r="G265" i="9"/>
  <c r="H265" i="9" s="1"/>
  <c r="J265" i="9" s="1"/>
  <c r="K265" i="9" s="1"/>
  <c r="G249" i="9"/>
  <c r="H249" i="9" s="1"/>
  <c r="J249" i="9" s="1"/>
  <c r="K249" i="9" s="1"/>
  <c r="G241" i="9"/>
  <c r="H241" i="9" s="1"/>
  <c r="J241" i="9" s="1"/>
  <c r="K241" i="9" s="1"/>
  <c r="G220" i="9"/>
  <c r="H220" i="9" s="1"/>
  <c r="J220" i="9" s="1"/>
  <c r="G212" i="9"/>
  <c r="H212" i="9" s="1"/>
  <c r="J212" i="9" s="1"/>
  <c r="K212" i="9" s="1"/>
  <c r="G204" i="9"/>
  <c r="G190" i="9"/>
  <c r="G174" i="9"/>
  <c r="H174" i="9" s="1"/>
  <c r="J174" i="9" s="1"/>
  <c r="G169" i="9"/>
  <c r="H169" i="9" s="1"/>
  <c r="J169" i="9" s="1"/>
  <c r="K169" i="9" s="1"/>
  <c r="G161" i="9"/>
  <c r="H161" i="9" s="1"/>
  <c r="J161" i="9" s="1"/>
  <c r="K161" i="9" s="1"/>
  <c r="G101" i="9"/>
  <c r="G100" i="9"/>
  <c r="H100" i="9" s="1"/>
  <c r="J100" i="9" s="1"/>
  <c r="K100" i="9" s="1"/>
  <c r="G99" i="9"/>
  <c r="H99" i="9" s="1"/>
  <c r="J99" i="9" s="1"/>
  <c r="K99" i="9" s="1"/>
  <c r="G89" i="9"/>
  <c r="H89" i="9" s="1"/>
  <c r="J89" i="9" s="1"/>
  <c r="K89" i="9" s="1"/>
  <c r="G83" i="9"/>
  <c r="H83" i="9" s="1"/>
  <c r="J83" i="9" s="1"/>
  <c r="K83" i="9" s="1"/>
  <c r="G75" i="9"/>
  <c r="H75" i="9" s="1"/>
  <c r="J75" i="9" s="1"/>
  <c r="K75" i="9" s="1"/>
  <c r="G67" i="9"/>
  <c r="G61" i="9"/>
  <c r="H61" i="9" s="1"/>
  <c r="J61" i="9" s="1"/>
  <c r="K61" i="9" s="1"/>
  <c r="G27" i="9"/>
  <c r="H27" i="9" s="1"/>
  <c r="J27" i="9" s="1"/>
  <c r="K27" i="9" s="1"/>
  <c r="G25" i="9"/>
  <c r="H25" i="9" s="1"/>
  <c r="J25" i="9" s="1"/>
  <c r="K25" i="9" s="1"/>
  <c r="G22" i="9"/>
  <c r="H22" i="9" s="1"/>
  <c r="J22" i="9" s="1"/>
  <c r="K22" i="9" s="1"/>
  <c r="G13" i="9"/>
  <c r="H13" i="9" s="1"/>
  <c r="J13" i="9" s="1"/>
  <c r="K13" i="9" s="1"/>
  <c r="G4" i="9"/>
  <c r="H4" i="9" s="1"/>
  <c r="J4" i="9" s="1"/>
  <c r="G3" i="9"/>
  <c r="H3" i="9" s="1"/>
  <c r="J3" i="9" s="1"/>
  <c r="K3" i="9" s="1"/>
  <c r="G2" i="9"/>
  <c r="G139" i="9"/>
  <c r="H139" i="9" s="1"/>
  <c r="J139" i="9" s="1"/>
  <c r="K139" i="9" s="1"/>
  <c r="G195" i="9"/>
  <c r="H195" i="9" s="1"/>
  <c r="J195" i="9" s="1"/>
  <c r="F140" i="9"/>
  <c r="G140" i="9" s="1"/>
  <c r="H140" i="9" s="1"/>
  <c r="J140" i="9" s="1"/>
  <c r="K140" i="9" s="1"/>
  <c r="G273" i="9"/>
  <c r="H273" i="9" s="1"/>
  <c r="J273" i="9" s="1"/>
  <c r="G274" i="9"/>
  <c r="H274" i="9" s="1"/>
  <c r="J274" i="9" s="1"/>
  <c r="F276" i="9"/>
  <c r="F277" i="9" s="1"/>
  <c r="F278" i="9" s="1"/>
  <c r="F279" i="9" s="1"/>
  <c r="G275" i="9"/>
  <c r="H275" i="9" s="1"/>
  <c r="J275" i="9" s="1"/>
  <c r="K290" i="9"/>
  <c r="G154" i="9"/>
  <c r="H154" i="9" s="1"/>
  <c r="J154" i="9" s="1"/>
  <c r="K154" i="9" s="1"/>
  <c r="G258" i="9"/>
  <c r="H258" i="9" s="1"/>
  <c r="J258" i="9" s="1"/>
  <c r="K258" i="9" s="1"/>
  <c r="G124" i="9"/>
  <c r="G281" i="9"/>
  <c r="H281" i="9" s="1"/>
  <c r="J281" i="9" s="1"/>
  <c r="K281" i="9" s="1"/>
  <c r="G299" i="9"/>
  <c r="H299" i="9" s="1"/>
  <c r="J299" i="9" s="1"/>
  <c r="G240" i="9"/>
  <c r="H240" i="9" s="1"/>
  <c r="J240" i="9" s="1"/>
  <c r="K240" i="9" s="1"/>
  <c r="G250" i="9"/>
  <c r="G333" i="9"/>
  <c r="H333" i="9" s="1"/>
  <c r="J333" i="9" s="1"/>
  <c r="F334" i="9"/>
  <c r="H280" i="9"/>
  <c r="J280" i="9" s="1"/>
  <c r="K280" i="9" s="1"/>
  <c r="G279" i="9" l="1"/>
  <c r="F198" i="9"/>
  <c r="F199" i="9" s="1"/>
  <c r="F200" i="9" s="1"/>
  <c r="F201" i="9" s="1"/>
  <c r="F202" i="9" s="1"/>
  <c r="G84" i="9"/>
  <c r="H84" i="9" s="1"/>
  <c r="J84" i="9" s="1"/>
  <c r="K84" i="9" s="1"/>
  <c r="K293" i="9"/>
  <c r="F29" i="9"/>
  <c r="F30" i="9" s="1"/>
  <c r="G30" i="9" s="1"/>
  <c r="G310" i="9"/>
  <c r="H310" i="9" s="1"/>
  <c r="J310" i="9" s="1"/>
  <c r="G329" i="9"/>
  <c r="H329" i="9" s="1"/>
  <c r="J329" i="9" s="1"/>
  <c r="F330" i="9"/>
  <c r="G278" i="9"/>
  <c r="H278" i="9" s="1"/>
  <c r="J278" i="9" s="1"/>
  <c r="G90" i="9"/>
  <c r="H90" i="9" s="1"/>
  <c r="J90" i="9" s="1"/>
  <c r="K90" i="9" s="1"/>
  <c r="G62" i="9"/>
  <c r="H62" i="9" s="1"/>
  <c r="J62" i="9" s="1"/>
  <c r="K62" i="9" s="1"/>
  <c r="G321" i="9"/>
  <c r="H321" i="9" s="1"/>
  <c r="J321" i="9" s="1"/>
  <c r="K321" i="9" s="1"/>
  <c r="F163" i="9"/>
  <c r="G163" i="9" s="1"/>
  <c r="H163" i="9" s="1"/>
  <c r="J163" i="9" s="1"/>
  <c r="K163" i="9" s="1"/>
  <c r="K273" i="9"/>
  <c r="F176" i="9"/>
  <c r="G176" i="9" s="1"/>
  <c r="K153" i="9"/>
  <c r="F31" i="9"/>
  <c r="G31" i="9" s="1"/>
  <c r="H31" i="9" s="1"/>
  <c r="J31" i="9" s="1"/>
  <c r="K31" i="9" s="1"/>
  <c r="K220" i="9"/>
  <c r="F7" i="9"/>
  <c r="F8" i="9" s="1"/>
  <c r="G8" i="9" s="1"/>
  <c r="H8" i="9" s="1"/>
  <c r="J8" i="9" s="1"/>
  <c r="F226" i="9"/>
  <c r="F227" i="9" s="1"/>
  <c r="G227" i="9" s="1"/>
  <c r="H227" i="9" s="1"/>
  <c r="J227" i="9" s="1"/>
  <c r="K227" i="9" s="1"/>
  <c r="K60" i="9"/>
  <c r="F184" i="9"/>
  <c r="F185" i="9" s="1"/>
  <c r="G145" i="9"/>
  <c r="H145" i="9" s="1"/>
  <c r="J145" i="9" s="1"/>
  <c r="K145" i="9" s="1"/>
  <c r="K329" i="9"/>
  <c r="G328" i="9"/>
  <c r="H328" i="9" s="1"/>
  <c r="J328" i="9" s="1"/>
  <c r="G76" i="9"/>
  <c r="H76" i="9" s="1"/>
  <c r="J76" i="9" s="1"/>
  <c r="F222" i="9"/>
  <c r="F223" i="9" s="1"/>
  <c r="G223" i="9" s="1"/>
  <c r="K275" i="9"/>
  <c r="G29" i="9"/>
  <c r="H29" i="9" s="1"/>
  <c r="J29" i="9" s="1"/>
  <c r="K29" i="9" s="1"/>
  <c r="G266" i="9"/>
  <c r="H266" i="9" s="1"/>
  <c r="J266" i="9" s="1"/>
  <c r="K274" i="9"/>
  <c r="G267" i="9"/>
  <c r="H267" i="9" s="1"/>
  <c r="J267" i="9" s="1"/>
  <c r="K267" i="9" s="1"/>
  <c r="F268" i="9"/>
  <c r="F133" i="9"/>
  <c r="G233" i="9"/>
  <c r="H233" i="9" s="1"/>
  <c r="J233" i="9" s="1"/>
  <c r="K233" i="9" s="1"/>
  <c r="H45" i="9"/>
  <c r="J45" i="9" s="1"/>
  <c r="K45" i="9" s="1"/>
  <c r="F97" i="9"/>
  <c r="F46" i="9"/>
  <c r="F47" i="9" s="1"/>
  <c r="F48" i="9" s="1"/>
  <c r="G48" i="9" s="1"/>
  <c r="K162" i="9"/>
  <c r="H96" i="9"/>
  <c r="J96" i="9" s="1"/>
  <c r="K96" i="9" s="1"/>
  <c r="G108" i="9"/>
  <c r="H108" i="9" s="1"/>
  <c r="J108" i="9" s="1"/>
  <c r="F117" i="9"/>
  <c r="G117" i="9" s="1"/>
  <c r="F141" i="9"/>
  <c r="H221" i="9"/>
  <c r="J221" i="9" s="1"/>
  <c r="K221" i="9" s="1"/>
  <c r="G77" i="9"/>
  <c r="H77" i="9" s="1"/>
  <c r="J77" i="9" s="1"/>
  <c r="K77" i="9" s="1"/>
  <c r="F78" i="9"/>
  <c r="G214" i="9"/>
  <c r="H214" i="9" s="1"/>
  <c r="J214" i="9" s="1"/>
  <c r="K214" i="9" s="1"/>
  <c r="F215" i="9"/>
  <c r="F216" i="9" s="1"/>
  <c r="F217" i="9" s="1"/>
  <c r="F218" i="9" s="1"/>
  <c r="F156" i="9"/>
  <c r="G156" i="9" s="1"/>
  <c r="H156" i="9" s="1"/>
  <c r="J156" i="9" s="1"/>
  <c r="K156" i="9" s="1"/>
  <c r="G155" i="9"/>
  <c r="H155" i="9" s="1"/>
  <c r="J155" i="9" s="1"/>
  <c r="K155" i="9" s="1"/>
  <c r="G85" i="9"/>
  <c r="H85" i="9" s="1"/>
  <c r="J85" i="9" s="1"/>
  <c r="F86" i="9"/>
  <c r="F87" i="9" s="1"/>
  <c r="G283" i="9"/>
  <c r="H283" i="9" s="1"/>
  <c r="J283" i="9" s="1"/>
  <c r="F284" i="9"/>
  <c r="F285" i="9" s="1"/>
  <c r="F64" i="9"/>
  <c r="K306" i="9"/>
  <c r="F37" i="9"/>
  <c r="G213" i="9"/>
  <c r="H213" i="9" s="1"/>
  <c r="J213" i="9" s="1"/>
  <c r="K213" i="9" s="1"/>
  <c r="K289" i="9"/>
  <c r="H225" i="9"/>
  <c r="J225" i="9" s="1"/>
  <c r="K225" i="9" s="1"/>
  <c r="F110" i="9"/>
  <c r="G109" i="9"/>
  <c r="H109" i="9" s="1"/>
  <c r="J109" i="9" s="1"/>
  <c r="K109" i="9" s="1"/>
  <c r="H67" i="9"/>
  <c r="J67" i="9" s="1"/>
  <c r="K67" i="9" s="1"/>
  <c r="F207" i="9"/>
  <c r="F208" i="9" s="1"/>
  <c r="G206" i="9"/>
  <c r="H206" i="9" s="1"/>
  <c r="J206" i="9" s="1"/>
  <c r="G184" i="9"/>
  <c r="H184" i="9" s="1"/>
  <c r="J184" i="9" s="1"/>
  <c r="G276" i="9"/>
  <c r="H276" i="9" s="1"/>
  <c r="J276" i="9" s="1"/>
  <c r="K276" i="9" s="1"/>
  <c r="G334" i="9"/>
  <c r="H334" i="9" s="1"/>
  <c r="J334" i="9" s="1"/>
  <c r="K334" i="9" s="1"/>
  <c r="F335" i="9"/>
  <c r="F336" i="9" s="1"/>
  <c r="F127" i="9"/>
  <c r="G126" i="9"/>
  <c r="H126" i="9" s="1"/>
  <c r="J126" i="9" s="1"/>
  <c r="F323" i="9"/>
  <c r="G322" i="9"/>
  <c r="H322" i="9" s="1"/>
  <c r="J322" i="9" s="1"/>
  <c r="K322" i="9" s="1"/>
  <c r="H332" i="9"/>
  <c r="J332" i="9" s="1"/>
  <c r="K332" i="9" s="1"/>
  <c r="F92" i="9"/>
  <c r="F93" i="9" s="1"/>
  <c r="G91" i="9"/>
  <c r="H91" i="9" s="1"/>
  <c r="J91" i="9" s="1"/>
  <c r="K91" i="9" s="1"/>
  <c r="G125" i="9"/>
  <c r="H125" i="9" s="1"/>
  <c r="J125" i="9" s="1"/>
  <c r="K125" i="9" s="1"/>
  <c r="H250" i="9"/>
  <c r="J250" i="9" s="1"/>
  <c r="K250" i="9" s="1"/>
  <c r="F54" i="9"/>
  <c r="H124" i="9"/>
  <c r="J124" i="9" s="1"/>
  <c r="K124" i="9" s="1"/>
  <c r="G327" i="9"/>
  <c r="H327" i="9" s="1"/>
  <c r="J327" i="9" s="1"/>
  <c r="G282" i="9"/>
  <c r="H282" i="9" s="1"/>
  <c r="J282" i="9" s="1"/>
  <c r="K282" i="9" s="1"/>
  <c r="G205" i="9"/>
  <c r="H205" i="9" s="1"/>
  <c r="J205" i="9" s="1"/>
  <c r="K205" i="9" s="1"/>
  <c r="F251" i="9"/>
  <c r="K17" i="9"/>
  <c r="K107" i="9"/>
  <c r="K26" i="9"/>
  <c r="F147" i="9"/>
  <c r="F148" i="9" s="1"/>
  <c r="F149" i="9" s="1"/>
  <c r="F150" i="9" s="1"/>
  <c r="G200" i="9"/>
  <c r="G277" i="9"/>
  <c r="H277" i="9" s="1"/>
  <c r="J277" i="9" s="1"/>
  <c r="G201" i="9"/>
  <c r="H201" i="9" s="1"/>
  <c r="J201" i="9" s="1"/>
  <c r="K132" i="9"/>
  <c r="G199" i="9"/>
  <c r="K63" i="9"/>
  <c r="G311" i="9"/>
  <c r="F312" i="9"/>
  <c r="H146" i="9"/>
  <c r="J146" i="9" s="1"/>
  <c r="K146" i="9" s="1"/>
  <c r="G198" i="9"/>
  <c r="H204" i="9"/>
  <c r="J204" i="9" s="1"/>
  <c r="K204" i="9" s="1"/>
  <c r="K333" i="9"/>
  <c r="K299" i="9"/>
  <c r="G243" i="9"/>
  <c r="H243" i="9" s="1"/>
  <c r="J243" i="9" s="1"/>
  <c r="F244" i="9"/>
  <c r="H2" i="9"/>
  <c r="J2" i="9" s="1"/>
  <c r="K2" i="9" s="1"/>
  <c r="K308" i="9"/>
  <c r="H14" i="9"/>
  <c r="J14" i="9" s="1"/>
  <c r="K14" i="9" s="1"/>
  <c r="G300" i="9"/>
  <c r="F301" i="9"/>
  <c r="K116" i="9"/>
  <c r="G68" i="9"/>
  <c r="H68" i="9" s="1"/>
  <c r="J68" i="9" s="1"/>
  <c r="F69" i="9"/>
  <c r="G242" i="9"/>
  <c r="K21" i="9"/>
  <c r="H101" i="9"/>
  <c r="J101" i="9" s="1"/>
  <c r="K101" i="9" s="1"/>
  <c r="H190" i="9"/>
  <c r="J190" i="9" s="1"/>
  <c r="F235" i="9"/>
  <c r="G234" i="9"/>
  <c r="G259" i="9"/>
  <c r="H294" i="9"/>
  <c r="J294" i="9" s="1"/>
  <c r="K294" i="9" s="1"/>
  <c r="H295" i="9"/>
  <c r="J295" i="9" s="1"/>
  <c r="K295" i="9" s="1"/>
  <c r="F260" i="9"/>
  <c r="G7" i="9" l="1"/>
  <c r="H7" i="9" s="1"/>
  <c r="J7" i="9" s="1"/>
  <c r="F177" i="9"/>
  <c r="G177" i="9" s="1"/>
  <c r="H176" i="9"/>
  <c r="J176" i="9" s="1"/>
  <c r="F178" i="9"/>
  <c r="F179" i="9" s="1"/>
  <c r="F180" i="9" s="1"/>
  <c r="F181" i="9" s="1"/>
  <c r="H279" i="9"/>
  <c r="J279" i="9" s="1"/>
  <c r="K279" i="9" s="1"/>
  <c r="G218" i="9"/>
  <c r="H218" i="9" s="1"/>
  <c r="J218" i="9" s="1"/>
  <c r="K218" i="9" s="1"/>
  <c r="F219" i="9"/>
  <c r="G202" i="9"/>
  <c r="H202" i="9" s="1"/>
  <c r="J202" i="9" s="1"/>
  <c r="K202" i="9" s="1"/>
  <c r="F203" i="9"/>
  <c r="G150" i="9"/>
  <c r="F151" i="9"/>
  <c r="H30" i="9"/>
  <c r="J30" i="9" s="1"/>
  <c r="K30" i="9" s="1"/>
  <c r="F32" i="9"/>
  <c r="F33" i="9" s="1"/>
  <c r="F34" i="9" s="1"/>
  <c r="K310" i="9"/>
  <c r="F9" i="9"/>
  <c r="G9" i="9" s="1"/>
  <c r="H9" i="9" s="1"/>
  <c r="J9" i="9" s="1"/>
  <c r="G323" i="9"/>
  <c r="F324" i="9"/>
  <c r="G284" i="9"/>
  <c r="H284" i="9" s="1"/>
  <c r="J284" i="9" s="1"/>
  <c r="H330" i="9"/>
  <c r="J330" i="9" s="1"/>
  <c r="G330" i="9"/>
  <c r="G285" i="9"/>
  <c r="F286" i="9"/>
  <c r="F287" i="9" s="1"/>
  <c r="H336" i="9"/>
  <c r="J336" i="9" s="1"/>
  <c r="G336" i="9"/>
  <c r="K278" i="9"/>
  <c r="F164" i="9"/>
  <c r="F165" i="9" s="1"/>
  <c r="G226" i="9"/>
  <c r="H226" i="9" s="1"/>
  <c r="J226" i="9" s="1"/>
  <c r="G92" i="9"/>
  <c r="H92" i="9" s="1"/>
  <c r="J92" i="9" s="1"/>
  <c r="G141" i="9"/>
  <c r="H141" i="9" s="1"/>
  <c r="J141" i="9" s="1"/>
  <c r="K141" i="9" s="1"/>
  <c r="F142" i="9"/>
  <c r="H150" i="9"/>
  <c r="J150" i="9" s="1"/>
  <c r="K150" i="9" s="1"/>
  <c r="F228" i="9"/>
  <c r="G228" i="9" s="1"/>
  <c r="H228" i="9" s="1"/>
  <c r="J228" i="9" s="1"/>
  <c r="G86" i="9"/>
  <c r="H86" i="9" s="1"/>
  <c r="J86" i="9" s="1"/>
  <c r="K86" i="9" s="1"/>
  <c r="K206" i="9"/>
  <c r="G64" i="9"/>
  <c r="H64" i="9" s="1"/>
  <c r="J64" i="9" s="1"/>
  <c r="K64" i="9" s="1"/>
  <c r="F65" i="9"/>
  <c r="F66" i="9" s="1"/>
  <c r="K76" i="9"/>
  <c r="G215" i="9"/>
  <c r="H215" i="9" s="1"/>
  <c r="J215" i="9" s="1"/>
  <c r="K215" i="9" s="1"/>
  <c r="K108" i="9"/>
  <c r="H285" i="9"/>
  <c r="J285" i="9" s="1"/>
  <c r="K285" i="9" s="1"/>
  <c r="H223" i="9"/>
  <c r="J223" i="9" s="1"/>
  <c r="K223" i="9" s="1"/>
  <c r="G222" i="9"/>
  <c r="H222" i="9" s="1"/>
  <c r="J222" i="9" s="1"/>
  <c r="K222" i="9" s="1"/>
  <c r="K266" i="9"/>
  <c r="K328" i="9"/>
  <c r="G46" i="9"/>
  <c r="H46" i="9" s="1"/>
  <c r="J46" i="9" s="1"/>
  <c r="G47" i="9"/>
  <c r="H47" i="9" s="1"/>
  <c r="J47" i="9" s="1"/>
  <c r="K126" i="9"/>
  <c r="F49" i="9"/>
  <c r="F50" i="9" s="1"/>
  <c r="F51" i="9" s="1"/>
  <c r="G133" i="9"/>
  <c r="H133" i="9" s="1"/>
  <c r="J133" i="9" s="1"/>
  <c r="F134" i="9"/>
  <c r="G216" i="9"/>
  <c r="H216" i="9" s="1"/>
  <c r="J216" i="9" s="1"/>
  <c r="K216" i="9" s="1"/>
  <c r="G147" i="9"/>
  <c r="H147" i="9" s="1"/>
  <c r="J147" i="9" s="1"/>
  <c r="K147" i="9" s="1"/>
  <c r="F98" i="9"/>
  <c r="G97" i="9"/>
  <c r="H97" i="9" s="1"/>
  <c r="J97" i="9" s="1"/>
  <c r="K97" i="9" s="1"/>
  <c r="F118" i="9"/>
  <c r="G118" i="9" s="1"/>
  <c r="K92" i="9"/>
  <c r="F269" i="9"/>
  <c r="G268" i="9"/>
  <c r="G207" i="9"/>
  <c r="H207" i="9" s="1"/>
  <c r="J207" i="9" s="1"/>
  <c r="K207" i="9" s="1"/>
  <c r="K283" i="9"/>
  <c r="G37" i="9"/>
  <c r="H37" i="9" s="1"/>
  <c r="J37" i="9" s="1"/>
  <c r="K37" i="9" s="1"/>
  <c r="F38" i="9"/>
  <c r="G78" i="9"/>
  <c r="F79" i="9"/>
  <c r="K85" i="9"/>
  <c r="F157" i="9"/>
  <c r="G157" i="9" s="1"/>
  <c r="H157" i="9" s="1"/>
  <c r="J157" i="9" s="1"/>
  <c r="G185" i="9"/>
  <c r="F186" i="9"/>
  <c r="G164" i="9"/>
  <c r="H164" i="9" s="1"/>
  <c r="J164" i="9" s="1"/>
  <c r="K164" i="9" s="1"/>
  <c r="H323" i="9"/>
  <c r="J323" i="9" s="1"/>
  <c r="K323" i="9" s="1"/>
  <c r="G110" i="9"/>
  <c r="H110" i="9" s="1"/>
  <c r="J110" i="9" s="1"/>
  <c r="K110" i="9" s="1"/>
  <c r="F111" i="9"/>
  <c r="G148" i="9"/>
  <c r="H148" i="9" s="1"/>
  <c r="J148" i="9" s="1"/>
  <c r="F252" i="9"/>
  <c r="G251" i="9"/>
  <c r="H251" i="9" s="1"/>
  <c r="J251" i="9" s="1"/>
  <c r="K327" i="9"/>
  <c r="G335" i="9"/>
  <c r="H335" i="9" s="1"/>
  <c r="J335" i="9" s="1"/>
  <c r="F55" i="9"/>
  <c r="G54" i="9"/>
  <c r="H54" i="9" s="1"/>
  <c r="J54" i="9" s="1"/>
  <c r="K54" i="9" s="1"/>
  <c r="F128" i="9"/>
  <c r="F129" i="9" s="1"/>
  <c r="F130" i="9" s="1"/>
  <c r="G127" i="9"/>
  <c r="H127" i="9" s="1"/>
  <c r="J127" i="9" s="1"/>
  <c r="K127" i="9" s="1"/>
  <c r="F245" i="9"/>
  <c r="G244" i="9"/>
  <c r="G217" i="9"/>
  <c r="H300" i="9"/>
  <c r="J300" i="9" s="1"/>
  <c r="K300" i="9" s="1"/>
  <c r="F261" i="9"/>
  <c r="G260" i="9"/>
  <c r="K68" i="9"/>
  <c r="G312" i="9"/>
  <c r="F313" i="9"/>
  <c r="H198" i="9"/>
  <c r="J198" i="9" s="1"/>
  <c r="K198" i="9" s="1"/>
  <c r="K201" i="9"/>
  <c r="K277" i="9"/>
  <c r="H48" i="9"/>
  <c r="J48" i="9" s="1"/>
  <c r="K48" i="9" s="1"/>
  <c r="H234" i="9"/>
  <c r="J234" i="9" s="1"/>
  <c r="K234" i="9" s="1"/>
  <c r="H259" i="9"/>
  <c r="J259" i="9" s="1"/>
  <c r="K259" i="9" s="1"/>
  <c r="K243" i="9"/>
  <c r="H311" i="9"/>
  <c r="J311" i="9" s="1"/>
  <c r="K311" i="9" s="1"/>
  <c r="H200" i="9"/>
  <c r="J200" i="9" s="1"/>
  <c r="K200" i="9" s="1"/>
  <c r="F209" i="9"/>
  <c r="F210" i="9" s="1"/>
  <c r="F211" i="9" s="1"/>
  <c r="G208" i="9"/>
  <c r="H208" i="9" s="1"/>
  <c r="J208" i="9" s="1"/>
  <c r="G235" i="9"/>
  <c r="H235" i="9" s="1"/>
  <c r="J235" i="9" s="1"/>
  <c r="F236" i="9"/>
  <c r="F237" i="9" s="1"/>
  <c r="H242" i="9"/>
  <c r="J242" i="9" s="1"/>
  <c r="K242" i="9" s="1"/>
  <c r="G69" i="9"/>
  <c r="H69" i="9" s="1"/>
  <c r="J69" i="9" s="1"/>
  <c r="F70" i="9"/>
  <c r="F302" i="9"/>
  <c r="G301" i="9"/>
  <c r="H301" i="9" s="1"/>
  <c r="J301" i="9" s="1"/>
  <c r="F229" i="9"/>
  <c r="F230" i="9" s="1"/>
  <c r="F231" i="9" s="1"/>
  <c r="H117" i="9"/>
  <c r="J117" i="9" s="1"/>
  <c r="K117" i="9" s="1"/>
  <c r="H199" i="9"/>
  <c r="J199" i="9" s="1"/>
  <c r="K199" i="9" s="1"/>
  <c r="G149" i="9"/>
  <c r="H149" i="9" s="1"/>
  <c r="J149" i="9" s="1"/>
  <c r="G178" i="9" l="1"/>
  <c r="K284" i="9"/>
  <c r="H177" i="9"/>
  <c r="J177" i="9" s="1"/>
  <c r="G287" i="9"/>
  <c r="G231" i="9"/>
  <c r="G219" i="9"/>
  <c r="H219" i="9" s="1"/>
  <c r="J219" i="9" s="1"/>
  <c r="G211" i="9"/>
  <c r="G203" i="9"/>
  <c r="G181" i="9"/>
  <c r="G151" i="9"/>
  <c r="F119" i="9"/>
  <c r="G119" i="9" s="1"/>
  <c r="G32" i="9"/>
  <c r="H32" i="9" s="1"/>
  <c r="J32" i="9" s="1"/>
  <c r="K32" i="9" s="1"/>
  <c r="G66" i="9"/>
  <c r="H66" i="9"/>
  <c r="J66" i="9" s="1"/>
  <c r="K66" i="9" s="1"/>
  <c r="G130" i="9"/>
  <c r="F10" i="9"/>
  <c r="G10" i="9" s="1"/>
  <c r="H10" i="9" s="1"/>
  <c r="J10" i="9" s="1"/>
  <c r="G51" i="9"/>
  <c r="G34" i="9"/>
  <c r="G33" i="9"/>
  <c r="H33" i="9" s="1"/>
  <c r="J33" i="9" s="1"/>
  <c r="K33" i="9" s="1"/>
  <c r="G12" i="9"/>
  <c r="H12" i="9" s="1"/>
  <c r="J12" i="9" s="1"/>
  <c r="G11" i="9"/>
  <c r="H11" i="9" s="1"/>
  <c r="J11" i="9" s="1"/>
  <c r="G286" i="9"/>
  <c r="H286" i="9" s="1"/>
  <c r="J286" i="9" s="1"/>
  <c r="K286" i="9" s="1"/>
  <c r="K226" i="9"/>
  <c r="G324" i="9"/>
  <c r="H324" i="9" s="1"/>
  <c r="J324" i="9" s="1"/>
  <c r="K324" i="9" s="1"/>
  <c r="K336" i="9"/>
  <c r="K330" i="9"/>
  <c r="G230" i="9"/>
  <c r="H230" i="9" s="1"/>
  <c r="J230" i="9" s="1"/>
  <c r="K230" i="9" s="1"/>
  <c r="G180" i="9"/>
  <c r="G129" i="9"/>
  <c r="H129" i="9" s="1"/>
  <c r="J129" i="9" s="1"/>
  <c r="K129" i="9" s="1"/>
  <c r="G142" i="9"/>
  <c r="H142" i="9" s="1"/>
  <c r="J142" i="9" s="1"/>
  <c r="K142" i="9" s="1"/>
  <c r="G210" i="9"/>
  <c r="H210" i="9" s="1"/>
  <c r="J210" i="9" s="1"/>
  <c r="K210" i="9" s="1"/>
  <c r="G93" i="9"/>
  <c r="H93" i="9" s="1"/>
  <c r="J93" i="9" s="1"/>
  <c r="F238" i="9"/>
  <c r="F239" i="9" s="1"/>
  <c r="G237" i="9"/>
  <c r="G49" i="9"/>
  <c r="H49" i="9" s="1"/>
  <c r="J49" i="9" s="1"/>
  <c r="K47" i="9"/>
  <c r="G50" i="9"/>
  <c r="H50" i="9" s="1"/>
  <c r="J50" i="9" s="1"/>
  <c r="K50" i="9" s="1"/>
  <c r="G87" i="9"/>
  <c r="G65" i="9"/>
  <c r="H65" i="9" s="1"/>
  <c r="J65" i="9" s="1"/>
  <c r="K46" i="9"/>
  <c r="F158" i="9"/>
  <c r="F159" i="9" s="1"/>
  <c r="F160" i="9" s="1"/>
  <c r="G269" i="9"/>
  <c r="H269" i="9" s="1"/>
  <c r="J269" i="9" s="1"/>
  <c r="K269" i="9" s="1"/>
  <c r="F270" i="9"/>
  <c r="F271" i="9" s="1"/>
  <c r="F272" i="9" s="1"/>
  <c r="G134" i="9"/>
  <c r="H134" i="9" s="1"/>
  <c r="J134" i="9" s="1"/>
  <c r="K134" i="9" s="1"/>
  <c r="F135" i="9"/>
  <c r="H268" i="9"/>
  <c r="J268" i="9" s="1"/>
  <c r="K268" i="9" s="1"/>
  <c r="G98" i="9"/>
  <c r="H98" i="9" s="1"/>
  <c r="J98" i="9" s="1"/>
  <c r="K133" i="9"/>
  <c r="G79" i="9"/>
  <c r="H79" i="9" s="1"/>
  <c r="J79" i="9" s="1"/>
  <c r="K79" i="9" s="1"/>
  <c r="F80" i="9"/>
  <c r="F81" i="9" s="1"/>
  <c r="F82" i="9" s="1"/>
  <c r="G38" i="9"/>
  <c r="F39" i="9"/>
  <c r="H78" i="9"/>
  <c r="J78" i="9" s="1"/>
  <c r="K78" i="9" s="1"/>
  <c r="G179" i="9"/>
  <c r="H179" i="9" s="1"/>
  <c r="J179" i="9" s="1"/>
  <c r="F56" i="9"/>
  <c r="G55" i="9"/>
  <c r="H55" i="9" s="1"/>
  <c r="J55" i="9" s="1"/>
  <c r="K55" i="9" s="1"/>
  <c r="K251" i="9"/>
  <c r="F112" i="9"/>
  <c r="F113" i="9" s="1"/>
  <c r="F114" i="9" s="1"/>
  <c r="G111" i="9"/>
  <c r="H111" i="9" s="1"/>
  <c r="J111" i="9" s="1"/>
  <c r="K111" i="9" s="1"/>
  <c r="H185" i="9"/>
  <c r="J185" i="9" s="1"/>
  <c r="H178" i="9"/>
  <c r="J178" i="9" s="1"/>
  <c r="K148" i="9"/>
  <c r="G186" i="9"/>
  <c r="H186" i="9" s="1"/>
  <c r="J186" i="9" s="1"/>
  <c r="F187" i="9"/>
  <c r="F188" i="9" s="1"/>
  <c r="F189" i="9" s="1"/>
  <c r="G128" i="9"/>
  <c r="H128" i="9" s="1"/>
  <c r="J128" i="9" s="1"/>
  <c r="K128" i="9" s="1"/>
  <c r="K335" i="9"/>
  <c r="G252" i="9"/>
  <c r="H252" i="9" s="1"/>
  <c r="J252" i="9" s="1"/>
  <c r="K252" i="9" s="1"/>
  <c r="F253" i="9"/>
  <c r="F166" i="9"/>
  <c r="F167" i="9" s="1"/>
  <c r="F168" i="9" s="1"/>
  <c r="G165" i="9"/>
  <c r="H165" i="9" s="1"/>
  <c r="J165" i="9" s="1"/>
  <c r="K165" i="9" s="1"/>
  <c r="F303" i="9"/>
  <c r="F304" i="9" s="1"/>
  <c r="G302" i="9"/>
  <c r="G229" i="9"/>
  <c r="F71" i="9"/>
  <c r="G70" i="9"/>
  <c r="H70" i="9" s="1"/>
  <c r="J70" i="9" s="1"/>
  <c r="K208" i="9"/>
  <c r="K157" i="9"/>
  <c r="H260" i="9"/>
  <c r="J260" i="9" s="1"/>
  <c r="K260" i="9" s="1"/>
  <c r="H217" i="9"/>
  <c r="J217" i="9" s="1"/>
  <c r="K217" i="9" s="1"/>
  <c r="H244" i="9"/>
  <c r="J244" i="9" s="1"/>
  <c r="K244" i="9" s="1"/>
  <c r="G236" i="9"/>
  <c r="H236" i="9" s="1"/>
  <c r="J236" i="9" s="1"/>
  <c r="G209" i="9"/>
  <c r="H209" i="9" s="1"/>
  <c r="J209" i="9" s="1"/>
  <c r="F120" i="9"/>
  <c r="F121" i="9" s="1"/>
  <c r="F122" i="9" s="1"/>
  <c r="H312" i="9"/>
  <c r="J312" i="9" s="1"/>
  <c r="K312" i="9" s="1"/>
  <c r="G261" i="9"/>
  <c r="H261" i="9" s="1"/>
  <c r="J261" i="9" s="1"/>
  <c r="F262" i="9"/>
  <c r="F263" i="9" s="1"/>
  <c r="F264" i="9" s="1"/>
  <c r="G245" i="9"/>
  <c r="F246" i="9"/>
  <c r="K149" i="9"/>
  <c r="K228" i="9"/>
  <c r="K301" i="9"/>
  <c r="K69" i="9"/>
  <c r="K235" i="9"/>
  <c r="H118" i="9"/>
  <c r="J118" i="9" s="1"/>
  <c r="K118" i="9" s="1"/>
  <c r="G313" i="9"/>
  <c r="F314" i="9"/>
  <c r="H287" i="9" l="1"/>
  <c r="J287" i="9" s="1"/>
  <c r="K287" i="9" s="1"/>
  <c r="G272" i="9"/>
  <c r="H272" i="9" s="1"/>
  <c r="J272" i="9" s="1"/>
  <c r="G264" i="9"/>
  <c r="G248" i="9"/>
  <c r="H248" i="9" s="1"/>
  <c r="J248" i="9" s="1"/>
  <c r="G239" i="9"/>
  <c r="H231" i="9"/>
  <c r="J231" i="9" s="1"/>
  <c r="K231" i="9" s="1"/>
  <c r="K219" i="9"/>
  <c r="H211" i="9"/>
  <c r="J211" i="9" s="1"/>
  <c r="K211" i="9" s="1"/>
  <c r="H203" i="9"/>
  <c r="J203" i="9" s="1"/>
  <c r="K203" i="9" s="1"/>
  <c r="G189" i="9"/>
  <c r="H181" i="9"/>
  <c r="J181" i="9" s="1"/>
  <c r="G168" i="9"/>
  <c r="G158" i="9"/>
  <c r="H158" i="9" s="1"/>
  <c r="J158" i="9" s="1"/>
  <c r="K158" i="9" s="1"/>
  <c r="G160" i="9"/>
  <c r="H160" i="9" s="1"/>
  <c r="J160" i="9" s="1"/>
  <c r="H151" i="9"/>
  <c r="J151" i="9" s="1"/>
  <c r="K151" i="9" s="1"/>
  <c r="K49" i="9"/>
  <c r="G122" i="9"/>
  <c r="H122" i="9" s="1"/>
  <c r="J122" i="9" s="1"/>
  <c r="K122" i="9" s="1"/>
  <c r="H130" i="9"/>
  <c r="J130" i="9" s="1"/>
  <c r="K130" i="9" s="1"/>
  <c r="G114" i="9"/>
  <c r="H87" i="9"/>
  <c r="J87" i="9" s="1"/>
  <c r="K87" i="9" s="1"/>
  <c r="G82" i="9"/>
  <c r="H82" i="9" s="1"/>
  <c r="J82" i="9" s="1"/>
  <c r="H51" i="9"/>
  <c r="J51" i="9" s="1"/>
  <c r="K51" i="9" s="1"/>
  <c r="H34" i="9"/>
  <c r="J34" i="9" s="1"/>
  <c r="K34" i="9" s="1"/>
  <c r="G263" i="9"/>
  <c r="H263" i="9" s="1"/>
  <c r="J263" i="9" s="1"/>
  <c r="G247" i="9"/>
  <c r="H247" i="9" s="1"/>
  <c r="J247" i="9" s="1"/>
  <c r="K247" i="9" s="1"/>
  <c r="G271" i="9"/>
  <c r="H271" i="9" s="1"/>
  <c r="J271" i="9" s="1"/>
  <c r="G304" i="9"/>
  <c r="H304" i="9" s="1"/>
  <c r="J304" i="9" s="1"/>
  <c r="K304" i="9" s="1"/>
  <c r="G113" i="9"/>
  <c r="H113" i="9" s="1"/>
  <c r="J113" i="9" s="1"/>
  <c r="K113" i="9" s="1"/>
  <c r="H180" i="9"/>
  <c r="J180" i="9" s="1"/>
  <c r="G121" i="9"/>
  <c r="H121" i="9" s="1"/>
  <c r="J121" i="9" s="1"/>
  <c r="K121" i="9" s="1"/>
  <c r="G167" i="9"/>
  <c r="H167" i="9" s="1"/>
  <c r="J167" i="9" s="1"/>
  <c r="G159" i="9"/>
  <c r="G238" i="9"/>
  <c r="H238" i="9" s="1"/>
  <c r="J238" i="9" s="1"/>
  <c r="K238" i="9" s="1"/>
  <c r="G188" i="9"/>
  <c r="H188" i="9" s="1"/>
  <c r="J188" i="9" s="1"/>
  <c r="H237" i="9"/>
  <c r="J237" i="9" s="1"/>
  <c r="K237" i="9" s="1"/>
  <c r="G81" i="9"/>
  <c r="H81" i="9" s="1"/>
  <c r="J81" i="9" s="1"/>
  <c r="K81" i="9" s="1"/>
  <c r="K65" i="9"/>
  <c r="G135" i="9"/>
  <c r="F136" i="9"/>
  <c r="G270" i="9"/>
  <c r="H270" i="9" s="1"/>
  <c r="J270" i="9" s="1"/>
  <c r="K270" i="9" s="1"/>
  <c r="K98" i="9"/>
  <c r="G39" i="9"/>
  <c r="F40" i="9"/>
  <c r="F41" i="9" s="1"/>
  <c r="G80" i="9"/>
  <c r="H80" i="9" s="1"/>
  <c r="J80" i="9" s="1"/>
  <c r="K80" i="9" s="1"/>
  <c r="H38" i="9"/>
  <c r="J38" i="9" s="1"/>
  <c r="K38" i="9" s="1"/>
  <c r="G166" i="9"/>
  <c r="H166" i="9" s="1"/>
  <c r="J166" i="9" s="1"/>
  <c r="K166" i="9" s="1"/>
  <c r="G187" i="9"/>
  <c r="H187" i="9" s="1"/>
  <c r="J187" i="9" s="1"/>
  <c r="G56" i="9"/>
  <c r="H56" i="9" s="1"/>
  <c r="J56" i="9" s="1"/>
  <c r="K56" i="9" s="1"/>
  <c r="F57" i="9"/>
  <c r="F58" i="9" s="1"/>
  <c r="F59" i="9" s="1"/>
  <c r="G253" i="9"/>
  <c r="H253" i="9" s="1"/>
  <c r="J253" i="9" s="1"/>
  <c r="K253" i="9" s="1"/>
  <c r="F254" i="9"/>
  <c r="F255" i="9" s="1"/>
  <c r="F256" i="9" s="1"/>
  <c r="G112" i="9"/>
  <c r="H112" i="9" s="1"/>
  <c r="J112" i="9" s="1"/>
  <c r="G246" i="9"/>
  <c r="K236" i="9"/>
  <c r="K70" i="9"/>
  <c r="G314" i="9"/>
  <c r="H314" i="9" s="1"/>
  <c r="J314" i="9" s="1"/>
  <c r="F315" i="9"/>
  <c r="K261" i="9"/>
  <c r="H313" i="9"/>
  <c r="J313" i="9" s="1"/>
  <c r="K313" i="9" s="1"/>
  <c r="H245" i="9"/>
  <c r="J245" i="9" s="1"/>
  <c r="K245" i="9" s="1"/>
  <c r="G71" i="9"/>
  <c r="H71" i="9" s="1"/>
  <c r="J71" i="9" s="1"/>
  <c r="F72" i="9"/>
  <c r="F73" i="9" s="1"/>
  <c r="F74" i="9" s="1"/>
  <c r="H302" i="9"/>
  <c r="J302" i="9" s="1"/>
  <c r="K302" i="9" s="1"/>
  <c r="G120" i="9"/>
  <c r="G262" i="9"/>
  <c r="H262" i="9" s="1"/>
  <c r="J262" i="9" s="1"/>
  <c r="H119" i="9"/>
  <c r="J119" i="9" s="1"/>
  <c r="K119" i="9" s="1"/>
  <c r="K209" i="9"/>
  <c r="H229" i="9"/>
  <c r="J229" i="9" s="1"/>
  <c r="K229" i="9" s="1"/>
  <c r="G303" i="9"/>
  <c r="H303" i="9" s="1"/>
  <c r="J303" i="9" s="1"/>
  <c r="K272" i="9" l="1"/>
  <c r="H264" i="9"/>
  <c r="J264" i="9" s="1"/>
  <c r="K264" i="9" s="1"/>
  <c r="G256" i="9"/>
  <c r="K248" i="9"/>
  <c r="H239" i="9"/>
  <c r="J239" i="9" s="1"/>
  <c r="K239" i="9" s="1"/>
  <c r="H189" i="9"/>
  <c r="J189" i="9" s="1"/>
  <c r="H168" i="9"/>
  <c r="J168" i="9" s="1"/>
  <c r="K168" i="9" s="1"/>
  <c r="K160" i="9"/>
  <c r="H114" i="9"/>
  <c r="J114" i="9" s="1"/>
  <c r="K114" i="9" s="1"/>
  <c r="K82" i="9"/>
  <c r="G74" i="9"/>
  <c r="G59" i="9"/>
  <c r="H59" i="9" s="1"/>
  <c r="J59" i="9" s="1"/>
  <c r="G255" i="9"/>
  <c r="H255" i="9" s="1"/>
  <c r="J255" i="9" s="1"/>
  <c r="K255" i="9" s="1"/>
  <c r="K263" i="9"/>
  <c r="K271" i="9"/>
  <c r="G136" i="9"/>
  <c r="H136" i="9" s="1"/>
  <c r="J136" i="9" s="1"/>
  <c r="K136" i="9" s="1"/>
  <c r="F137" i="9"/>
  <c r="F138" i="9" s="1"/>
  <c r="H159" i="9"/>
  <c r="J159" i="9" s="1"/>
  <c r="K159" i="9" s="1"/>
  <c r="K167" i="9"/>
  <c r="G73" i="9"/>
  <c r="H73" i="9" s="1"/>
  <c r="J73" i="9" s="1"/>
  <c r="K73" i="9" s="1"/>
  <c r="G40" i="9"/>
  <c r="H40" i="9" s="1"/>
  <c r="J40" i="9" s="1"/>
  <c r="K40" i="9" s="1"/>
  <c r="G58" i="9"/>
  <c r="H58" i="9" s="1"/>
  <c r="J58" i="9" s="1"/>
  <c r="K58" i="9" s="1"/>
  <c r="H135" i="9"/>
  <c r="J135" i="9" s="1"/>
  <c r="K135" i="9" s="1"/>
  <c r="H39" i="9"/>
  <c r="J39" i="9" s="1"/>
  <c r="K39" i="9" s="1"/>
  <c r="K112" i="9"/>
  <c r="G57" i="9"/>
  <c r="H57" i="9" s="1"/>
  <c r="J57" i="9" s="1"/>
  <c r="K57" i="9" s="1"/>
  <c r="G254" i="9"/>
  <c r="H254" i="9" s="1"/>
  <c r="J254" i="9" s="1"/>
  <c r="K254" i="9" s="1"/>
  <c r="K262" i="9"/>
  <c r="F316" i="9"/>
  <c r="G315" i="9"/>
  <c r="H315" i="9" s="1"/>
  <c r="J315" i="9" s="1"/>
  <c r="G72" i="9"/>
  <c r="H72" i="9" s="1"/>
  <c r="J72" i="9" s="1"/>
  <c r="K314" i="9"/>
  <c r="K303" i="9"/>
  <c r="H120" i="9"/>
  <c r="J120" i="9" s="1"/>
  <c r="K120" i="9" s="1"/>
  <c r="K71" i="9"/>
  <c r="H246" i="9"/>
  <c r="J246" i="9" s="1"/>
  <c r="K246" i="9" s="1"/>
  <c r="H256" i="9" l="1"/>
  <c r="J256" i="9" s="1"/>
  <c r="K256" i="9" s="1"/>
  <c r="G138" i="9"/>
  <c r="H138" i="9" s="1"/>
  <c r="J138" i="9" s="1"/>
  <c r="H74" i="9"/>
  <c r="J74" i="9" s="1"/>
  <c r="K74" i="9" s="1"/>
  <c r="K59" i="9"/>
  <c r="G137" i="9"/>
  <c r="H137" i="9" s="1"/>
  <c r="J137" i="9" s="1"/>
  <c r="K137" i="9" s="1"/>
  <c r="G41" i="9"/>
  <c r="H41" i="9" s="1"/>
  <c r="J41" i="9" s="1"/>
  <c r="K41" i="9" s="1"/>
  <c r="K315" i="9"/>
  <c r="F317" i="9"/>
  <c r="G316" i="9"/>
  <c r="H316" i="9" s="1"/>
  <c r="J316" i="9" s="1"/>
  <c r="K72" i="9"/>
  <c r="K138" i="9" l="1"/>
  <c r="K316" i="9"/>
  <c r="G317" i="9"/>
  <c r="H317" i="9" s="1"/>
  <c r="J317" i="9" s="1"/>
  <c r="F318" i="9"/>
  <c r="G318" i="9" l="1"/>
  <c r="H318" i="9" s="1"/>
  <c r="J318" i="9" s="1"/>
  <c r="K317" i="9"/>
  <c r="K318" i="9" l="1"/>
</calcChain>
</file>

<file path=xl/comments1.xml><?xml version="1.0" encoding="utf-8"?>
<comments xmlns="http://schemas.openxmlformats.org/spreadsheetml/2006/main">
  <authors>
    <author>地方公務員災害補償基金</author>
  </authors>
  <commentList>
    <comment ref="D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R2年度　出張なし⇒復命書なし
</t>
        </r>
      </text>
    </comment>
  </commentList>
</comments>
</file>

<file path=xl/sharedStrings.xml><?xml version="1.0" encoding="utf-8"?>
<sst xmlns="http://schemas.openxmlformats.org/spreadsheetml/2006/main" count="2798" uniqueCount="408">
  <si>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</si>
  <si>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</si>
  <si>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総務</t>
    <rPh sb="0" eb="2">
      <t>ソウム</t>
    </rPh>
    <phoneticPr fontId="1"/>
  </si>
  <si>
    <t>庶務</t>
    <rPh sb="0" eb="2">
      <t>ショム</t>
    </rPh>
    <phoneticPr fontId="1"/>
  </si>
  <si>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</si>
  <si>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</si>
  <si>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</si>
  <si>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</si>
  <si>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</si>
  <si>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</si>
  <si>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</si>
  <si>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</si>
  <si>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保存場所</t>
  </si>
  <si>
    <t>管理担当課・係</t>
  </si>
  <si>
    <t>備考</t>
  </si>
  <si>
    <t>保存期間満了時の措置結果</t>
    <phoneticPr fontId="1"/>
  </si>
  <si>
    <t>三重県支部</t>
  </si>
  <si>
    <t>総務</t>
  </si>
  <si>
    <t>庶務</t>
  </si>
  <si>
    <t>規程（支部）</t>
  </si>
  <si>
    <t>紙</t>
  </si>
  <si>
    <t>延長</t>
  </si>
  <si>
    <t>審査会規程・要領</t>
  </si>
  <si>
    <t>服務</t>
  </si>
  <si>
    <t>文書</t>
  </si>
  <si>
    <t>会議</t>
  </si>
  <si>
    <t>人事</t>
  </si>
  <si>
    <t>監査</t>
  </si>
  <si>
    <t>その他</t>
  </si>
  <si>
    <t>経理</t>
  </si>
  <si>
    <t>出納</t>
  </si>
  <si>
    <t>負担金</t>
  </si>
  <si>
    <t>物品管理</t>
  </si>
  <si>
    <t>台帳</t>
  </si>
  <si>
    <t>その他文書</t>
  </si>
  <si>
    <t>補償・福祉事業</t>
  </si>
  <si>
    <t>認定・及び補償等の請求・申請・決定</t>
  </si>
  <si>
    <t>認定及び補償等の請求・申請・決定</t>
  </si>
  <si>
    <t>医療機関等指定関係</t>
  </si>
  <si>
    <t>地方公務員災害補償法に基づく療養補償に関する協定</t>
  </si>
  <si>
    <t>補償・福祉事業統計</t>
  </si>
  <si>
    <t>各種報告書類</t>
  </si>
  <si>
    <t>業務総合処理システム</t>
  </si>
  <si>
    <t>運用マニュアル</t>
  </si>
  <si>
    <t>基金業務処理システム</t>
  </si>
  <si>
    <t>支部審査会</t>
  </si>
  <si>
    <t>審査請求関係書類</t>
  </si>
  <si>
    <t>再審査請求関係</t>
  </si>
  <si>
    <t>訴訟</t>
  </si>
  <si>
    <t>判決等</t>
  </si>
  <si>
    <t>訴訟関係</t>
  </si>
  <si>
    <t>求償・免責</t>
  </si>
  <si>
    <t>求償・免責関係書類</t>
  </si>
  <si>
    <t>情報公開関係</t>
    <rPh sb="0" eb="2">
      <t>ジョウホウ</t>
    </rPh>
    <rPh sb="2" eb="4">
      <t>コウカイ</t>
    </rPh>
    <rPh sb="4" eb="6">
      <t>カンケイ</t>
    </rPh>
    <phoneticPr fontId="1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</si>
  <si>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1"/>
  </si>
  <si>
    <t>紙</t>
    <rPh sb="0" eb="1">
      <t>カミ</t>
    </rPh>
    <phoneticPr fontId="1"/>
  </si>
  <si>
    <t>出納</t>
    <rPh sb="0" eb="2">
      <t>スイトウ</t>
    </rPh>
    <phoneticPr fontId="1"/>
  </si>
  <si>
    <t>三重県支部</t>
    <rPh sb="0" eb="3">
      <t>ミエケン</t>
    </rPh>
    <rPh sb="3" eb="5">
      <t>シブ</t>
    </rPh>
    <phoneticPr fontId="1"/>
  </si>
  <si>
    <t>三重県支部</t>
    <rPh sb="0" eb="3">
      <t>ミエケン</t>
    </rPh>
    <rPh sb="3" eb="5">
      <t>シブ</t>
    </rPh>
    <phoneticPr fontId="1"/>
  </si>
  <si>
    <t>「補償の手引き」関係</t>
    <rPh sb="1" eb="3">
      <t>ホショウ</t>
    </rPh>
    <rPh sb="4" eb="6">
      <t>テビ</t>
    </rPh>
    <rPh sb="8" eb="10">
      <t>カンケイ</t>
    </rPh>
    <phoneticPr fontId="1"/>
  </si>
  <si>
    <t>住民基本台帳ネットワーク関係</t>
    <rPh sb="0" eb="2">
      <t>ジュウミン</t>
    </rPh>
    <rPh sb="2" eb="4">
      <t>キホン</t>
    </rPh>
    <rPh sb="4" eb="6">
      <t>ダイチョウ</t>
    </rPh>
    <rPh sb="12" eb="14">
      <t>カンケイ</t>
    </rPh>
    <phoneticPr fontId="1"/>
  </si>
  <si>
    <t>変更登記</t>
    <phoneticPr fontId="1"/>
  </si>
  <si>
    <t>支部職員の任免</t>
    <phoneticPr fontId="1"/>
  </si>
  <si>
    <t>媒体の
種別</t>
    <phoneticPr fontId="1"/>
  </si>
  <si>
    <t>平成２５年度本部監査</t>
    <phoneticPr fontId="1"/>
  </si>
  <si>
    <t>平成２２年度本部監査</t>
    <phoneticPr fontId="1"/>
  </si>
  <si>
    <t>事務室</t>
    <rPh sb="0" eb="3">
      <t>ジムシツ</t>
    </rPh>
    <phoneticPr fontId="1"/>
  </si>
  <si>
    <t>平成２５年度常勤地方公務員災害補償統計報告</t>
    <phoneticPr fontId="1"/>
  </si>
  <si>
    <t>倉庫</t>
    <rPh sb="0" eb="2">
      <t>ソウコ</t>
    </rPh>
    <phoneticPr fontId="1"/>
  </si>
  <si>
    <t>平成２５年度本部通達・通知</t>
    <phoneticPr fontId="1"/>
  </si>
  <si>
    <t>平成２５年度旅行命令簿</t>
    <phoneticPr fontId="1"/>
  </si>
  <si>
    <t>平成２５年度事務長会議</t>
    <phoneticPr fontId="1"/>
  </si>
  <si>
    <t>平成２５年度近畿ブロック事務長会議・担当者会議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</si>
  <si>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倉庫</t>
    <rPh sb="0" eb="2">
      <t>ソウコ</t>
    </rPh>
    <phoneticPr fontId="1"/>
  </si>
  <si>
    <t>平成２６年度概算負担金</t>
    <phoneticPr fontId="1"/>
  </si>
  <si>
    <t>平成２５年度概算負担金</t>
    <phoneticPr fontId="1"/>
  </si>
  <si>
    <t>平成２５年度確定負担金</t>
    <phoneticPr fontId="1"/>
  </si>
  <si>
    <t>平成２４年度確定負担金</t>
    <phoneticPr fontId="1"/>
  </si>
  <si>
    <t>平成２５年度介護補償</t>
    <phoneticPr fontId="1"/>
  </si>
  <si>
    <t>平成２５年度休業補償</t>
    <phoneticPr fontId="1"/>
  </si>
  <si>
    <t>平成２５年度障害補償等一時金</t>
    <phoneticPr fontId="1"/>
  </si>
  <si>
    <t>平成２５年度傷病等級の決定</t>
    <phoneticPr fontId="1"/>
  </si>
  <si>
    <t>療養補償費綴（平成２５年度）</t>
    <rPh sb="11" eb="13">
      <t>ネンド</t>
    </rPh>
    <phoneticPr fontId="1"/>
  </si>
  <si>
    <t>療養補償費綴（平成２６年度）</t>
    <rPh sb="11" eb="13">
      <t>ネンド</t>
    </rPh>
    <phoneticPr fontId="1"/>
  </si>
  <si>
    <t>平成２７年度支部主催担当者研修会</t>
    <phoneticPr fontId="1"/>
  </si>
  <si>
    <t>平成２７年度本部研修（初任者・専門研修）</t>
    <phoneticPr fontId="1"/>
  </si>
  <si>
    <t>平成２７年度判例検討会</t>
    <rPh sb="0" eb="2">
      <t>ヘイセイ</t>
    </rPh>
    <rPh sb="4" eb="6">
      <t>ネンド</t>
    </rPh>
    <rPh sb="6" eb="8">
      <t>ハンレイ</t>
    </rPh>
    <rPh sb="8" eb="11">
      <t>ケントウカイ</t>
    </rPh>
    <phoneticPr fontId="1"/>
  </si>
  <si>
    <t>平成２７年度概算負担金</t>
    <phoneticPr fontId="1"/>
  </si>
  <si>
    <t>平成２６年度確定負担金</t>
    <phoneticPr fontId="1"/>
  </si>
  <si>
    <t>療養補償費綴（平成２７年度）</t>
    <rPh sb="11" eb="13">
      <t>ネンド</t>
    </rPh>
    <phoneticPr fontId="1"/>
  </si>
  <si>
    <t>平成２６年度常勤地方公務員災害補償統計報告</t>
    <phoneticPr fontId="1"/>
  </si>
  <si>
    <t>平成２７年度損害賠償請求権取得通知書</t>
    <phoneticPr fontId="1"/>
  </si>
  <si>
    <t>平成２７年度求償権の一時留保・放棄伺</t>
    <phoneticPr fontId="1"/>
  </si>
  <si>
    <t>平成２７年度免責関係</t>
    <phoneticPr fontId="1"/>
  </si>
  <si>
    <t>備品台帳</t>
    <rPh sb="0" eb="2">
      <t>ビヒン</t>
    </rPh>
    <rPh sb="2" eb="4">
      <t>ダイチョウ</t>
    </rPh>
    <phoneticPr fontId="1"/>
  </si>
  <si>
    <t>物品管理</t>
    <rPh sb="0" eb="2">
      <t>ブッピン</t>
    </rPh>
    <rPh sb="2" eb="4">
      <t>カンリ</t>
    </rPh>
    <phoneticPr fontId="1"/>
  </si>
  <si>
    <t>図書台帳</t>
    <rPh sb="0" eb="2">
      <t>トショ</t>
    </rPh>
    <rPh sb="2" eb="4">
      <t>ダイチョウ</t>
    </rPh>
    <phoneticPr fontId="1"/>
  </si>
  <si>
    <t>平成２６年度本部通達・通知</t>
  </si>
  <si>
    <t>平成２７年度本部通達・通知</t>
  </si>
  <si>
    <t>平成２８年度本部通達・通知</t>
  </si>
  <si>
    <t>平成２９年度本部通達・通知</t>
  </si>
  <si>
    <t>延長</t>
    <rPh sb="0" eb="2">
      <t>エンチョウ</t>
    </rPh>
    <phoneticPr fontId="1"/>
  </si>
  <si>
    <t>平成２６年度旅行命令簿</t>
  </si>
  <si>
    <t>平成２７年度旅行命令簿</t>
  </si>
  <si>
    <t>平成２８年度旅行命令簿</t>
  </si>
  <si>
    <t>平成２９年度旅行命令簿</t>
  </si>
  <si>
    <t>平成２７年度文書収発簿</t>
    <rPh sb="8" eb="9">
      <t>シュウ</t>
    </rPh>
    <rPh sb="9" eb="10">
      <t>ハツ</t>
    </rPh>
    <rPh sb="10" eb="11">
      <t>ボ</t>
    </rPh>
    <phoneticPr fontId="1"/>
  </si>
  <si>
    <t>平成２８年度文書収発簿</t>
    <rPh sb="8" eb="9">
      <t>シュウ</t>
    </rPh>
    <rPh sb="9" eb="10">
      <t>ハツ</t>
    </rPh>
    <rPh sb="10" eb="11">
      <t>ボ</t>
    </rPh>
    <phoneticPr fontId="1"/>
  </si>
  <si>
    <t>平成２９年度文書収発簿</t>
    <rPh sb="8" eb="9">
      <t>シュウ</t>
    </rPh>
    <rPh sb="9" eb="10">
      <t>ハツ</t>
    </rPh>
    <rPh sb="10" eb="11">
      <t>ボ</t>
    </rPh>
    <phoneticPr fontId="1"/>
  </si>
  <si>
    <t>平成２６年度事務長会議</t>
  </si>
  <si>
    <t>平成２７年度事務長会議</t>
  </si>
  <si>
    <t>平成２８年度事務長会議</t>
  </si>
  <si>
    <t>平成２９年度事務長会議</t>
  </si>
  <si>
    <t>平成２６年度近畿ブロック事務長会議・担当者会議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</si>
  <si>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平成２７年度近畿ブロック事務長会議・担当者会議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</si>
  <si>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平成２８年度近畿ブロック事務長会議・担当者会議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</si>
  <si>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平成２９年度近畿ブロック事務長会議・担当者会議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</si>
  <si>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平成２８年度支部主催担当者研修会</t>
  </si>
  <si>
    <t>平成２９年度支部主催担当者研修会</t>
  </si>
  <si>
    <t>平成２８年度本部研修（初任者・専門研修）</t>
    <phoneticPr fontId="1"/>
  </si>
  <si>
    <t>平成２９年度本部研修（初任者・専門研修）</t>
    <phoneticPr fontId="1"/>
  </si>
  <si>
    <t>平成２８年度判例検討会</t>
    <rPh sb="0" eb="2">
      <t>ヘイセイ</t>
    </rPh>
    <rPh sb="4" eb="6">
      <t>ネンド</t>
    </rPh>
    <rPh sb="6" eb="8">
      <t>ハンレイ</t>
    </rPh>
    <rPh sb="8" eb="11">
      <t>ケントウカイ</t>
    </rPh>
    <phoneticPr fontId="1"/>
  </si>
  <si>
    <t>平成２９年度判例検討会</t>
    <rPh sb="0" eb="2">
      <t>ヘイセイ</t>
    </rPh>
    <rPh sb="4" eb="6">
      <t>ネンド</t>
    </rPh>
    <rPh sb="6" eb="8">
      <t>ハンレイ</t>
    </rPh>
    <rPh sb="8" eb="11">
      <t>ケントウカイ</t>
    </rPh>
    <phoneticPr fontId="1"/>
  </si>
  <si>
    <t>平成２８年度本部監査</t>
    <phoneticPr fontId="1"/>
  </si>
  <si>
    <r>
      <t>H２９年度</t>
    </r>
    <r>
      <rPr>
        <sz val="11"/>
        <rFont val="ＭＳ Ｐゴシック"/>
        <family val="3"/>
        <charset val="128"/>
      </rPr>
      <t>報告書</t>
    </r>
    <rPh sb="3" eb="5">
      <t>ネンド</t>
    </rPh>
    <phoneticPr fontId="1"/>
  </si>
  <si>
    <t>平成２５年度出納帳（現金・支部経費・公災防止事業）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</si>
  <si>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平成２６年度出納帳（現金・支部経費・公災防止事業）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</si>
  <si>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平成２７年度出納帳（現金・支部経費・公災防止事業）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</si>
  <si>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平成２８年度出納帳（現金・支部経費・公災防止事業）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</si>
  <si>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平成２９年度出納帳（現金・支部経費・公災防止事業）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</si>
  <si>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平成２５年度出納帳（給付費・雑入）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</si>
  <si>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平成２６年度出納帳（給付費・雑入）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</si>
  <si>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平成２７年度出納帳（給付費・雑入）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</si>
  <si>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平成２８年度出納帳（給付費・雑入）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</si>
  <si>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平成２９年度出納帳（給付費・雑入）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</si>
  <si>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平成２６年度出納帳（賠償金・負担金）　</t>
    <rPh sb="6" eb="9">
      <t>スイトウチョウ</t>
    </rPh>
    <rPh sb="10" eb="13">
      <t>バイショウキン</t>
    </rPh>
    <rPh sb="14" eb="17">
      <t>フタンキン</t>
    </rPh>
    <phoneticPr fontId="1"/>
  </si>
  <si>
    <t>平成２７年度出納帳（賠償金・負担金）　</t>
    <rPh sb="6" eb="9">
      <t>スイトウチョウ</t>
    </rPh>
    <rPh sb="10" eb="13">
      <t>バイショウキン</t>
    </rPh>
    <rPh sb="14" eb="17">
      <t>フタンキン</t>
    </rPh>
    <phoneticPr fontId="1"/>
  </si>
  <si>
    <t>平成２８年度出納帳（賠償金・負担金）　</t>
    <rPh sb="6" eb="9">
      <t>スイトウチョウ</t>
    </rPh>
    <rPh sb="10" eb="13">
      <t>バイショウキン</t>
    </rPh>
    <rPh sb="14" eb="17">
      <t>フタンキン</t>
    </rPh>
    <phoneticPr fontId="1"/>
  </si>
  <si>
    <t>平成２９年度出納帳（賠償金・負担金）　</t>
    <rPh sb="6" eb="9">
      <t>スイトウチョウ</t>
    </rPh>
    <rPh sb="10" eb="13">
      <t>バイショウキン</t>
    </rPh>
    <rPh sb="14" eb="17">
      <t>フタンキン</t>
    </rPh>
    <phoneticPr fontId="1"/>
  </si>
  <si>
    <t>平成２９年度概算負担金</t>
    <phoneticPr fontId="1"/>
  </si>
  <si>
    <t>平成２８年度概算負担金</t>
    <rPh sb="4" eb="5">
      <t>ネン</t>
    </rPh>
    <phoneticPr fontId="1"/>
  </si>
  <si>
    <t>平成２７年度確定負担金</t>
    <phoneticPr fontId="1"/>
  </si>
  <si>
    <t>平成２８年度確定負担金</t>
    <phoneticPr fontId="1"/>
  </si>
  <si>
    <t>平成２８年度常勤地方公務員災害補償統計報告</t>
    <phoneticPr fontId="1"/>
  </si>
  <si>
    <t>平成２７年度常勤地方公務員災害補償統計報告</t>
    <phoneticPr fontId="1"/>
  </si>
  <si>
    <t>療養補償費綴（平成２８年度）</t>
    <rPh sb="11" eb="13">
      <t>ネンド</t>
    </rPh>
    <phoneticPr fontId="1"/>
  </si>
  <si>
    <t>療養補償費綴（平成２９年度）</t>
    <rPh sb="11" eb="13">
      <t>ネンド</t>
    </rPh>
    <phoneticPr fontId="1"/>
  </si>
  <si>
    <t>平成２５年度元帳</t>
    <rPh sb="6" eb="8">
      <t>モトチョウ</t>
    </rPh>
    <phoneticPr fontId="1"/>
  </si>
  <si>
    <t>平成２６年度元帳</t>
    <rPh sb="6" eb="8">
      <t>モトチョウ</t>
    </rPh>
    <phoneticPr fontId="1"/>
  </si>
  <si>
    <t>平成２７年度元帳</t>
    <rPh sb="6" eb="8">
      <t>モトチョウ</t>
    </rPh>
    <phoneticPr fontId="1"/>
  </si>
  <si>
    <t>平成２８年度元帳</t>
    <rPh sb="6" eb="8">
      <t>モトチョウ</t>
    </rPh>
    <phoneticPr fontId="1"/>
  </si>
  <si>
    <t>平成２９年度元帳</t>
    <rPh sb="6" eb="8">
      <t>モトチョウ</t>
    </rPh>
    <phoneticPr fontId="1"/>
  </si>
  <si>
    <t>平成２５年度台帳</t>
    <rPh sb="6" eb="8">
      <t>ダイチョウ</t>
    </rPh>
    <phoneticPr fontId="1"/>
  </si>
  <si>
    <t>平成２６年度台帳</t>
    <rPh sb="6" eb="8">
      <t>ダイチョウ</t>
    </rPh>
    <phoneticPr fontId="1"/>
  </si>
  <si>
    <t>平成２７年度台帳</t>
    <rPh sb="6" eb="8">
      <t>ダイチョウ</t>
    </rPh>
    <phoneticPr fontId="1"/>
  </si>
  <si>
    <t>平成２８年度台帳</t>
    <rPh sb="6" eb="8">
      <t>ダイチョウ</t>
    </rPh>
    <phoneticPr fontId="1"/>
  </si>
  <si>
    <t>平成２９年度台帳</t>
    <rPh sb="6" eb="8">
      <t>ダイチョウ</t>
    </rPh>
    <phoneticPr fontId="1"/>
  </si>
  <si>
    <t>平成２９年度　給付金資金請求</t>
    <rPh sb="0" eb="2">
      <t>ヘイセイ</t>
    </rPh>
    <rPh sb="4" eb="6">
      <t>ネンド</t>
    </rPh>
    <phoneticPr fontId="1"/>
  </si>
  <si>
    <t>平成２６年度介護補償</t>
  </si>
  <si>
    <t>平成２７年度介護補償</t>
  </si>
  <si>
    <t>平成２８年度介護補償</t>
  </si>
  <si>
    <t>平成２９年度介護補償</t>
  </si>
  <si>
    <t>平成２５年度出納帳(振替）　</t>
    <rPh sb="6" eb="9">
      <t>スイトウチョウ</t>
    </rPh>
    <rPh sb="10" eb="12">
      <t>フリカエ</t>
    </rPh>
    <phoneticPr fontId="1"/>
  </si>
  <si>
    <t>平成２６年度出納帳(振替）　</t>
    <rPh sb="6" eb="9">
      <t>スイトウチョウ</t>
    </rPh>
    <rPh sb="10" eb="12">
      <t>フリカエ</t>
    </rPh>
    <phoneticPr fontId="1"/>
  </si>
  <si>
    <t>平成２７年度出納帳(振替）　</t>
    <rPh sb="6" eb="9">
      <t>スイトウチョウ</t>
    </rPh>
    <rPh sb="10" eb="12">
      <t>フリカエ</t>
    </rPh>
    <phoneticPr fontId="1"/>
  </si>
  <si>
    <t>平成２８年度出納帳(振替）　</t>
    <rPh sb="6" eb="9">
      <t>スイトウチョウ</t>
    </rPh>
    <rPh sb="10" eb="12">
      <t>フリカエ</t>
    </rPh>
    <phoneticPr fontId="1"/>
  </si>
  <si>
    <t>平成２９年度出納帳(振替）　</t>
    <rPh sb="6" eb="9">
      <t>スイトウチョウ</t>
    </rPh>
    <rPh sb="10" eb="12">
      <t>フリカエ</t>
    </rPh>
    <phoneticPr fontId="1"/>
  </si>
  <si>
    <t>常用無期限</t>
    <rPh sb="0" eb="2">
      <t>ジョウヨウ</t>
    </rPh>
    <rPh sb="2" eb="5">
      <t>ムキゲン</t>
    </rPh>
    <phoneticPr fontId="1"/>
  </si>
  <si>
    <t>印刷物等</t>
    <rPh sb="0" eb="3">
      <t>インサツブツ</t>
    </rPh>
    <rPh sb="3" eb="4">
      <t>トウ</t>
    </rPh>
    <phoneticPr fontId="1"/>
  </si>
  <si>
    <t>印刷物</t>
    <rPh sb="0" eb="3">
      <t>インサツブツ</t>
    </rPh>
    <phoneticPr fontId="1"/>
  </si>
  <si>
    <t>平成２８年度免責関係</t>
  </si>
  <si>
    <t>平成２９年度免責関係</t>
  </si>
  <si>
    <t>平成２８年度求償権の一時留保・放棄伺</t>
  </si>
  <si>
    <t>平成２９年度求償権の一時留保・放棄伺</t>
  </si>
  <si>
    <t>平成２８年度損害賠償請求権取得通知書</t>
  </si>
  <si>
    <t>平成２９年度損害賠償請求権取得通知書</t>
  </si>
  <si>
    <t>平成２６年度障害補償等一時金</t>
  </si>
  <si>
    <t>平成２７年度障害補償等一時金</t>
  </si>
  <si>
    <t>平成２８年度障害補償等一時金</t>
  </si>
  <si>
    <t>平成２９年度障害補償等一時金</t>
  </si>
  <si>
    <t>服務</t>
    <rPh sb="0" eb="2">
      <t>フクム</t>
    </rPh>
    <phoneticPr fontId="1"/>
  </si>
  <si>
    <t>労働保険（雇用・労災）</t>
    <rPh sb="0" eb="2">
      <t>ロウドウ</t>
    </rPh>
    <rPh sb="2" eb="4">
      <t>ホケン</t>
    </rPh>
    <rPh sb="5" eb="7">
      <t>コヨウ</t>
    </rPh>
    <rPh sb="8" eb="10">
      <t>ロウサイ</t>
    </rPh>
    <phoneticPr fontId="1"/>
  </si>
  <si>
    <t>社会保険（健康・厚生）</t>
    <rPh sb="0" eb="2">
      <t>シャカイ</t>
    </rPh>
    <rPh sb="2" eb="4">
      <t>ホケン</t>
    </rPh>
    <rPh sb="5" eb="7">
      <t>ケンコウ</t>
    </rPh>
    <rPh sb="8" eb="10">
      <t>コウセイ</t>
    </rPh>
    <phoneticPr fontId="1"/>
  </si>
  <si>
    <t>平成２５年度出勤簿</t>
    <rPh sb="6" eb="9">
      <t>シュッキンボ</t>
    </rPh>
    <phoneticPr fontId="1"/>
  </si>
  <si>
    <t>平成２６年度出勤簿</t>
    <rPh sb="6" eb="9">
      <t>シュッキンボ</t>
    </rPh>
    <phoneticPr fontId="1"/>
  </si>
  <si>
    <t>平成２７年度出勤簿</t>
    <rPh sb="6" eb="9">
      <t>シュッキンボ</t>
    </rPh>
    <phoneticPr fontId="1"/>
  </si>
  <si>
    <t>平成２８年度出勤簿</t>
    <rPh sb="6" eb="9">
      <t>シュッキンボ</t>
    </rPh>
    <phoneticPr fontId="1"/>
  </si>
  <si>
    <t>平成２９年度出勤簿</t>
    <rPh sb="6" eb="9">
      <t>シュッキンボ</t>
    </rPh>
    <phoneticPr fontId="1"/>
  </si>
  <si>
    <t>平成２５年度時間外勤務命令簿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</si>
  <si>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平成２６年度時間外勤務命令簿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</si>
  <si>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平成２７年度時間外勤務命令簿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</si>
  <si>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平成２８年度時間外勤務命令簿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</si>
  <si>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平成２９年度時間外勤務命令簿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</si>
  <si>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非常勤嘱託職員休暇伺簿</t>
    <rPh sb="0" eb="3">
      <t>ヒジョウキン</t>
    </rPh>
    <rPh sb="3" eb="5">
      <t>ショクタク</t>
    </rPh>
    <rPh sb="5" eb="7">
      <t>ショクイン</t>
    </rPh>
    <rPh sb="7" eb="9">
      <t>キュウカ</t>
    </rPh>
    <rPh sb="9" eb="10">
      <t>ウカガ</t>
    </rPh>
    <rPh sb="10" eb="11">
      <t>ボ</t>
    </rPh>
    <phoneticPr fontId="1"/>
  </si>
  <si>
    <t>平成２８年度出納帳(預り金）　</t>
    <rPh sb="6" eb="9">
      <t>スイトウチョウ</t>
    </rPh>
    <rPh sb="10" eb="11">
      <t>アズカ</t>
    </rPh>
    <rPh sb="12" eb="13">
      <t>キン</t>
    </rPh>
    <phoneticPr fontId="1"/>
  </si>
  <si>
    <t>平成２９年度出納帳(預り金）　</t>
    <rPh sb="6" eb="9">
      <t>スイトウチョウ</t>
    </rPh>
    <rPh sb="10" eb="11">
      <t>アズカ</t>
    </rPh>
    <rPh sb="12" eb="13">
      <t>キン</t>
    </rPh>
    <phoneticPr fontId="1"/>
  </si>
  <si>
    <t>平成２６年度傷病等級の決定</t>
  </si>
  <si>
    <t>平成２７年度傷病等級の決定</t>
  </si>
  <si>
    <t>平成２８年度傷病等級の決定</t>
  </si>
  <si>
    <t>平成２９年度調査・報告</t>
    <rPh sb="6" eb="8">
      <t>チョウサ</t>
    </rPh>
    <rPh sb="9" eb="11">
      <t>ホウコク</t>
    </rPh>
    <phoneticPr fontId="1"/>
  </si>
  <si>
    <t>平成２５年度旅行復命書</t>
    <rPh sb="8" eb="10">
      <t>フクメイ</t>
    </rPh>
    <rPh sb="10" eb="11">
      <t>ショ</t>
    </rPh>
    <phoneticPr fontId="1"/>
  </si>
  <si>
    <t>平成２６年度旅行復命書</t>
    <rPh sb="8" eb="10">
      <t>フクメイ</t>
    </rPh>
    <rPh sb="10" eb="11">
      <t>ショ</t>
    </rPh>
    <phoneticPr fontId="1"/>
  </si>
  <si>
    <t>平成２７年度旅行復命書</t>
    <rPh sb="8" eb="10">
      <t>フクメイ</t>
    </rPh>
    <rPh sb="10" eb="11">
      <t>ショ</t>
    </rPh>
    <phoneticPr fontId="1"/>
  </si>
  <si>
    <t>平成２８年度旅行復命書</t>
    <rPh sb="8" eb="10">
      <t>フクメイ</t>
    </rPh>
    <rPh sb="10" eb="11">
      <t>ショ</t>
    </rPh>
    <phoneticPr fontId="1"/>
  </si>
  <si>
    <t>平成２９年度旅行復命書</t>
    <rPh sb="8" eb="10">
      <t>フクメイ</t>
    </rPh>
    <rPh sb="10" eb="11">
      <t>ショ</t>
    </rPh>
    <phoneticPr fontId="1"/>
  </si>
  <si>
    <t>平成２５年度治ゆ認定</t>
    <rPh sb="6" eb="7">
      <t>チ</t>
    </rPh>
    <rPh sb="8" eb="10">
      <t>ニンテイ</t>
    </rPh>
    <phoneticPr fontId="1"/>
  </si>
  <si>
    <t>平成２６年度治ゆ認定</t>
    <rPh sb="6" eb="7">
      <t>チ</t>
    </rPh>
    <rPh sb="8" eb="10">
      <t>ニンテイ</t>
    </rPh>
    <phoneticPr fontId="1"/>
  </si>
  <si>
    <t>平成２７年度治ゆ認定</t>
    <rPh sb="6" eb="7">
      <t>チ</t>
    </rPh>
    <rPh sb="8" eb="10">
      <t>ニンテイ</t>
    </rPh>
    <phoneticPr fontId="1"/>
  </si>
  <si>
    <t>平成２８年度治ゆ認定</t>
    <rPh sb="6" eb="7">
      <t>チ</t>
    </rPh>
    <rPh sb="8" eb="10">
      <t>ニンテイ</t>
    </rPh>
    <phoneticPr fontId="1"/>
  </si>
  <si>
    <t>平成２９年度治ゆ認定</t>
    <rPh sb="6" eb="7">
      <t>チ</t>
    </rPh>
    <rPh sb="8" eb="10">
      <t>ニンテイ</t>
    </rPh>
    <phoneticPr fontId="1"/>
  </si>
  <si>
    <t>平成２５年度長期療養調査</t>
    <rPh sb="6" eb="8">
      <t>チョウキ</t>
    </rPh>
    <rPh sb="8" eb="10">
      <t>リョウヨウ</t>
    </rPh>
    <rPh sb="10" eb="12">
      <t>チョウサ</t>
    </rPh>
    <phoneticPr fontId="1"/>
  </si>
  <si>
    <t>平成２６年度長期療養調査</t>
    <rPh sb="6" eb="8">
      <t>チョウキ</t>
    </rPh>
    <rPh sb="8" eb="10">
      <t>リョウヨウ</t>
    </rPh>
    <rPh sb="10" eb="12">
      <t>チョウサ</t>
    </rPh>
    <phoneticPr fontId="1"/>
  </si>
  <si>
    <t>平成２７年度長期療養調査</t>
    <rPh sb="6" eb="8">
      <t>チョウキ</t>
    </rPh>
    <rPh sb="8" eb="10">
      <t>リョウヨウ</t>
    </rPh>
    <rPh sb="10" eb="12">
      <t>チョウサ</t>
    </rPh>
    <phoneticPr fontId="1"/>
  </si>
  <si>
    <t>平成２８年度長期療養調査</t>
    <rPh sb="6" eb="8">
      <t>チョウキ</t>
    </rPh>
    <rPh sb="8" eb="10">
      <t>リョウヨウ</t>
    </rPh>
    <rPh sb="10" eb="12">
      <t>チョウサ</t>
    </rPh>
    <phoneticPr fontId="1"/>
  </si>
  <si>
    <t>平成２６年度休業補償</t>
  </si>
  <si>
    <t>平成２７年度休業補償</t>
  </si>
  <si>
    <t>平成２８年度休業補償</t>
  </si>
  <si>
    <t>平成２９年度休業補償</t>
  </si>
  <si>
    <t>開示請求等</t>
    <rPh sb="0" eb="2">
      <t>カイジ</t>
    </rPh>
    <rPh sb="2" eb="4">
      <t>セイキュウ</t>
    </rPh>
    <rPh sb="4" eb="5">
      <t>トウ</t>
    </rPh>
    <phoneticPr fontId="1"/>
  </si>
  <si>
    <t>平成２５年度年金及び福祉事業</t>
    <phoneticPr fontId="1"/>
  </si>
  <si>
    <t>平成２６年度年金及び福祉事業</t>
  </si>
  <si>
    <t>平成２７年度年金及び福祉事業</t>
  </si>
  <si>
    <t>平成２８年度年金及び福祉事業</t>
  </si>
  <si>
    <t>平成２９年度年金及び福祉事業</t>
  </si>
  <si>
    <t>平成２５年度前渡資金受払簿精算書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</si>
  <si>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平成２６年度前渡資金受払簿精算書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</si>
  <si>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平成２７年度前渡資金受払簿精算書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</si>
  <si>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平成２８年度前渡資金受払簿精算書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</si>
  <si>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平成２９年度前渡資金受払簿精算書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</si>
  <si>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預金通帳</t>
    <rPh sb="0" eb="2">
      <t>ヨキン</t>
    </rPh>
    <rPh sb="2" eb="4">
      <t>ツウチョウ</t>
    </rPh>
    <phoneticPr fontId="1"/>
  </si>
  <si>
    <t>公務災害認定請求書（個人別あり）（平成２５年度）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</si>
  <si>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公務災害認定請求書（個人別あり）（平成２６年度）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</si>
  <si>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公務災害認定請求書（個人別あり）（平成２７年度）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</si>
  <si>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公務災害認定請求書（個人別あり）（平成２８年度）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</si>
  <si>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公務災害認定請求書（個人別あり）（平成２９年度）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</si>
  <si>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公務災害認定請求書取り下げ書（平成２８年度）</t>
    <rPh sb="9" eb="10">
      <t>ト</t>
    </rPh>
    <rPh sb="11" eb="12">
      <t>サ</t>
    </rPh>
    <rPh sb="13" eb="14">
      <t>ショ</t>
    </rPh>
    <rPh sb="15" eb="17">
      <t>ヘイセイ</t>
    </rPh>
    <rPh sb="19" eb="21">
      <t>ネンド</t>
    </rPh>
    <phoneticPr fontId="1"/>
  </si>
  <si>
    <t>公務災害認定請求書取り下げ書（平成２９年度）</t>
    <rPh sb="9" eb="10">
      <t>ト</t>
    </rPh>
    <rPh sb="11" eb="12">
      <t>サ</t>
    </rPh>
    <rPh sb="13" eb="14">
      <t>ショ</t>
    </rPh>
    <rPh sb="15" eb="17">
      <t>ヘイセイ</t>
    </rPh>
    <rPh sb="19" eb="21">
      <t>ネンド</t>
    </rPh>
    <phoneticPr fontId="1"/>
  </si>
  <si>
    <t>障害年金</t>
    <rPh sb="0" eb="2">
      <t>ショウガイ</t>
    </rPh>
    <rPh sb="2" eb="4">
      <t>ネンキン</t>
    </rPh>
    <phoneticPr fontId="1"/>
  </si>
  <si>
    <t>遺族年金</t>
    <rPh sb="0" eb="2">
      <t>イゾク</t>
    </rPh>
    <rPh sb="2" eb="4">
      <t>ネンキン</t>
    </rPh>
    <phoneticPr fontId="1"/>
  </si>
  <si>
    <t>（保存期間は各種補償等の完結後）</t>
    <rPh sb="1" eb="3">
      <t>ホゾン</t>
    </rPh>
    <rPh sb="3" eb="5">
      <t>キカン</t>
    </rPh>
    <rPh sb="6" eb="8">
      <t>カクシュ</t>
    </rPh>
    <rPh sb="8" eb="10">
      <t>ホショウ</t>
    </rPh>
    <rPh sb="10" eb="11">
      <t>トウ</t>
    </rPh>
    <rPh sb="12" eb="14">
      <t>カンケツ</t>
    </rPh>
    <rPh sb="14" eb="15">
      <t>ゴ</t>
    </rPh>
    <phoneticPr fontId="1"/>
  </si>
  <si>
    <t>診療報酬委託契約（H25～）</t>
    <rPh sb="0" eb="2">
      <t>シンリョウ</t>
    </rPh>
    <rPh sb="2" eb="4">
      <t>ホウシュウ</t>
    </rPh>
    <rPh sb="4" eb="6">
      <t>イタク</t>
    </rPh>
    <rPh sb="6" eb="8">
      <t>ケイヤク</t>
    </rPh>
    <phoneticPr fontId="1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</si>
  <si>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1"/>
  </si>
  <si>
    <t>支部職員健康診断(H16～）</t>
    <rPh sb="0" eb="2">
      <t>シブ</t>
    </rPh>
    <rPh sb="2" eb="4">
      <t>ショクイン</t>
    </rPh>
    <rPh sb="4" eb="6">
      <t>ケンコウ</t>
    </rPh>
    <rPh sb="6" eb="8">
      <t>シンダン</t>
    </rPh>
    <phoneticPr fontId="1"/>
  </si>
  <si>
    <t>公務災害防止事業</t>
    <rPh sb="0" eb="2">
      <t>コウム</t>
    </rPh>
    <rPh sb="2" eb="4">
      <t>サイガイ</t>
    </rPh>
    <rPh sb="4" eb="8">
      <t>ボウシジギョウ</t>
    </rPh>
    <phoneticPr fontId="1"/>
  </si>
  <si>
    <t>公務災害認定請求書取り下げ書（平成２７年度）</t>
    <rPh sb="9" eb="10">
      <t>ト</t>
    </rPh>
    <rPh sb="11" eb="12">
      <t>サ</t>
    </rPh>
    <rPh sb="13" eb="14">
      <t>ショ</t>
    </rPh>
    <rPh sb="15" eb="17">
      <t>ヘイセイ</t>
    </rPh>
    <rPh sb="19" eb="21">
      <t>ネンド</t>
    </rPh>
    <phoneticPr fontId="1"/>
  </si>
  <si>
    <t>公務災害認定請求書取り下げ書（平成２５年度）</t>
    <rPh sb="9" eb="10">
      <t>ト</t>
    </rPh>
    <rPh sb="11" eb="12">
      <t>サ</t>
    </rPh>
    <rPh sb="13" eb="14">
      <t>ショ</t>
    </rPh>
    <rPh sb="15" eb="17">
      <t>ヘイセイ</t>
    </rPh>
    <rPh sb="19" eb="21">
      <t>ネンド</t>
    </rPh>
    <phoneticPr fontId="1"/>
  </si>
  <si>
    <t>公務災害防止事業（平成２７年度）</t>
    <rPh sb="0" eb="2">
      <t>コウム</t>
    </rPh>
    <rPh sb="2" eb="4">
      <t>サイガイ</t>
    </rPh>
    <rPh sb="4" eb="8">
      <t>ボウシジギョウ</t>
    </rPh>
    <rPh sb="9" eb="11">
      <t>ヘイセイ</t>
    </rPh>
    <rPh sb="13" eb="15">
      <t>ネンド</t>
    </rPh>
    <phoneticPr fontId="1"/>
  </si>
  <si>
    <t>公務災害防止事業（平成２８年度）</t>
    <rPh sb="0" eb="2">
      <t>コウム</t>
    </rPh>
    <rPh sb="2" eb="4">
      <t>サイガイ</t>
    </rPh>
    <rPh sb="4" eb="8">
      <t>ボウシジギョウ</t>
    </rPh>
    <rPh sb="9" eb="11">
      <t>ヘイセイ</t>
    </rPh>
    <rPh sb="13" eb="15">
      <t>ネンド</t>
    </rPh>
    <phoneticPr fontId="1"/>
  </si>
  <si>
    <t>公務災害防止事業（平成２９年度）</t>
    <rPh sb="0" eb="2">
      <t>コウム</t>
    </rPh>
    <rPh sb="2" eb="4">
      <t>サイガイ</t>
    </rPh>
    <rPh sb="4" eb="8">
      <t>ボウシジギョウ</t>
    </rPh>
    <rPh sb="9" eb="11">
      <t>ヘイセイ</t>
    </rPh>
    <rPh sb="13" eb="15">
      <t>ネンド</t>
    </rPh>
    <phoneticPr fontId="1"/>
  </si>
  <si>
    <t>公務災害認定番号簿（平成２５年度）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</si>
  <si>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公務災害認定番号簿（平成２６年度）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</si>
  <si>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公務災害認定番号簿（平成２７年度）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</si>
  <si>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公務災害認定番号簿（平成２８年度）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</si>
  <si>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公務災害認定番号簿（平成２９年度）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</si>
  <si>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平成３０年度供覧文書</t>
    <phoneticPr fontId="1"/>
  </si>
  <si>
    <t>平成３０年度調査・報告</t>
    <rPh sb="6" eb="8">
      <t>チョウサ</t>
    </rPh>
    <rPh sb="9" eb="11">
      <t>ホウコク</t>
    </rPh>
    <phoneticPr fontId="1"/>
  </si>
  <si>
    <t>平成３０年度旅行命令簿</t>
    <phoneticPr fontId="1"/>
  </si>
  <si>
    <t>平成３０年度旅行復命書</t>
    <rPh sb="8" eb="10">
      <t>フクメイ</t>
    </rPh>
    <rPh sb="10" eb="11">
      <t>ショ</t>
    </rPh>
    <phoneticPr fontId="1"/>
  </si>
  <si>
    <t>平成３０年度出勤簿</t>
    <rPh sb="6" eb="9">
      <t>シュッキンボ</t>
    </rPh>
    <phoneticPr fontId="1"/>
  </si>
  <si>
    <t>平成３０年度時間外勤務命令簿</t>
    <rPh sb="6" eb="9">
      <t>ジカンガイ</t>
    </rPh>
    <rPh sb="9" eb="11">
      <t>キンム</t>
    </rPh>
    <rPh sb="11" eb="13">
      <t>メイレイ</t>
    </rPh>
    <rPh sb="13" eb="14">
      <t>ボ</t>
    </rPh>
    <phoneticPr fontId="1"/>
  </si>
  <si>
    <t>平成３０年度文書収発簿</t>
    <rPh sb="8" eb="9">
      <t>シュウ</t>
    </rPh>
    <rPh sb="9" eb="10">
      <t>ハツ</t>
    </rPh>
    <rPh sb="10" eb="11">
      <t>ボ</t>
    </rPh>
    <phoneticPr fontId="1"/>
  </si>
  <si>
    <t>平成３０年度事務長会議</t>
    <phoneticPr fontId="1"/>
  </si>
  <si>
    <t>平成３０年度近畿ブロック事務長会議・担当者会議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1">
      <t>タントウシャ</t>
    </rPh>
    <rPh sb="21" eb="23">
      <t>カイギ</t>
    </rPh>
    <phoneticPr fontId="1"/>
  </si>
  <si>
    <t>平成３０年度支部主催担当者研修会</t>
    <phoneticPr fontId="1"/>
  </si>
  <si>
    <t>平成３０年度本部研修（初任者・専門研修）</t>
    <phoneticPr fontId="1"/>
  </si>
  <si>
    <r>
      <t>H３０年度</t>
    </r>
    <r>
      <rPr>
        <sz val="11"/>
        <rFont val="ＭＳ Ｐゴシック"/>
        <family val="3"/>
        <charset val="128"/>
      </rPr>
      <t>報告書</t>
    </r>
    <rPh sb="3" eb="5">
      <t>ネンド</t>
    </rPh>
    <phoneticPr fontId="1"/>
  </si>
  <si>
    <t>平成３０年度訴訟問題研究会</t>
    <rPh sb="0" eb="2">
      <t>ヘイセイ</t>
    </rPh>
    <rPh sb="4" eb="6">
      <t>ネンド</t>
    </rPh>
    <rPh sb="6" eb="8">
      <t>ソショウ</t>
    </rPh>
    <rPh sb="8" eb="10">
      <t>モンダイ</t>
    </rPh>
    <rPh sb="10" eb="13">
      <t>ケンキュウカイ</t>
    </rPh>
    <phoneticPr fontId="1"/>
  </si>
  <si>
    <t>平成３０年度出納帳（現金・支部経費・公災防止事業）　</t>
    <rPh sb="6" eb="9">
      <t>スイトウチョウ</t>
    </rPh>
    <rPh sb="10" eb="12">
      <t>ゲンキン</t>
    </rPh>
    <rPh sb="13" eb="15">
      <t>シブ</t>
    </rPh>
    <rPh sb="15" eb="17">
      <t>ケイヒ</t>
    </rPh>
    <rPh sb="18" eb="20">
      <t>コウサイ</t>
    </rPh>
    <rPh sb="20" eb="22">
      <t>ボウシ</t>
    </rPh>
    <rPh sb="22" eb="24">
      <t>ジギョウ</t>
    </rPh>
    <phoneticPr fontId="1"/>
  </si>
  <si>
    <t>平成３０年度出納帳（給付費・雑入）</t>
    <rPh sb="6" eb="9">
      <t>スイトウチョウ</t>
    </rPh>
    <rPh sb="10" eb="13">
      <t>キュウフヒ</t>
    </rPh>
    <rPh sb="14" eb="15">
      <t>ザツ</t>
    </rPh>
    <rPh sb="15" eb="16">
      <t>ニュウ</t>
    </rPh>
    <phoneticPr fontId="1"/>
  </si>
  <si>
    <t>平成３０年度出納帳（賠償金・負担金）　</t>
    <rPh sb="6" eb="9">
      <t>スイトウチョウ</t>
    </rPh>
    <rPh sb="10" eb="13">
      <t>バイショウキン</t>
    </rPh>
    <rPh sb="14" eb="17">
      <t>フタンキン</t>
    </rPh>
    <phoneticPr fontId="1"/>
  </si>
  <si>
    <t>平成３０年度出納帳(振替）　</t>
    <rPh sb="6" eb="9">
      <t>スイトウチョウ</t>
    </rPh>
    <rPh sb="10" eb="12">
      <t>フリカエ</t>
    </rPh>
    <phoneticPr fontId="1"/>
  </si>
  <si>
    <t>平成３０年度出納帳(預り金）　</t>
    <rPh sb="6" eb="9">
      <t>スイトウチョウ</t>
    </rPh>
    <rPh sb="10" eb="11">
      <t>アズカ</t>
    </rPh>
    <rPh sb="12" eb="13">
      <t>キン</t>
    </rPh>
    <phoneticPr fontId="1"/>
  </si>
  <si>
    <t>平成３０年度前渡資金受払簿精算書</t>
    <rPh sb="6" eb="8">
      <t>ゼント</t>
    </rPh>
    <rPh sb="8" eb="10">
      <t>シキン</t>
    </rPh>
    <rPh sb="10" eb="12">
      <t>ウケハライ</t>
    </rPh>
    <rPh sb="12" eb="13">
      <t>ボ</t>
    </rPh>
    <rPh sb="13" eb="16">
      <t>セイサンショ</t>
    </rPh>
    <phoneticPr fontId="1"/>
  </si>
  <si>
    <t>平成３０年度概算負担金</t>
    <phoneticPr fontId="1"/>
  </si>
  <si>
    <t>平成２９年度確定負担金</t>
    <phoneticPr fontId="1"/>
  </si>
  <si>
    <t>平成２９年度料金後納郵便</t>
    <phoneticPr fontId="1"/>
  </si>
  <si>
    <t>平成３０年度料金後納郵便</t>
    <phoneticPr fontId="1"/>
  </si>
  <si>
    <t>平成３０年度元帳</t>
    <rPh sb="6" eb="8">
      <t>モトチョウ</t>
    </rPh>
    <phoneticPr fontId="1"/>
  </si>
  <si>
    <t>平成３０年度台帳</t>
    <rPh sb="6" eb="8">
      <t>ダイチョウ</t>
    </rPh>
    <phoneticPr fontId="1"/>
  </si>
  <si>
    <t>平成３０年度　給付金資金請求</t>
    <rPh sb="0" eb="2">
      <t>ヘイセイ</t>
    </rPh>
    <rPh sb="4" eb="6">
      <t>ネンド</t>
    </rPh>
    <phoneticPr fontId="1"/>
  </si>
  <si>
    <t>平成３０年度介護補償</t>
    <phoneticPr fontId="1"/>
  </si>
  <si>
    <t>平成３０年度休業補償</t>
    <phoneticPr fontId="1"/>
  </si>
  <si>
    <t>平成３０年度障害補償等一時金</t>
    <phoneticPr fontId="1"/>
  </si>
  <si>
    <t>平成３０年度治ゆ認定</t>
    <rPh sb="6" eb="7">
      <t>チ</t>
    </rPh>
    <rPh sb="8" eb="10">
      <t>ニンテイ</t>
    </rPh>
    <phoneticPr fontId="1"/>
  </si>
  <si>
    <t>平成３０年度年金及び福祉事業</t>
    <phoneticPr fontId="1"/>
  </si>
  <si>
    <t>療養補償費綴（平成３０年度）</t>
    <rPh sb="11" eb="13">
      <t>ネンド</t>
    </rPh>
    <phoneticPr fontId="1"/>
  </si>
  <si>
    <t>公務災害認定番号簿（平成３０年度）</t>
    <rPh sb="6" eb="8">
      <t>バンゴウ</t>
    </rPh>
    <rPh sb="8" eb="9">
      <t>ボ</t>
    </rPh>
    <rPh sb="10" eb="12">
      <t>ヘイセイ</t>
    </rPh>
    <rPh sb="14" eb="16">
      <t>ネンド</t>
    </rPh>
    <phoneticPr fontId="1"/>
  </si>
  <si>
    <t>公務災害認定請求書（個人別あり）（平成３０年度）</t>
    <rPh sb="10" eb="13">
      <t>コジンベツ</t>
    </rPh>
    <rPh sb="17" eb="19">
      <t>ヘイセイ</t>
    </rPh>
    <rPh sb="21" eb="23">
      <t>ネンド</t>
    </rPh>
    <phoneticPr fontId="1"/>
  </si>
  <si>
    <t>公務災害認定請求書取り下げ書（平成３０年度）</t>
    <rPh sb="9" eb="10">
      <t>ト</t>
    </rPh>
    <rPh sb="11" eb="12">
      <t>サ</t>
    </rPh>
    <rPh sb="13" eb="14">
      <t>ショ</t>
    </rPh>
    <rPh sb="15" eb="17">
      <t>ヘイセイ</t>
    </rPh>
    <rPh sb="19" eb="21">
      <t>ネンド</t>
    </rPh>
    <phoneticPr fontId="1"/>
  </si>
  <si>
    <t>治ゆ報告(平成２９年度）</t>
    <rPh sb="5" eb="7">
      <t>ヘイセイ</t>
    </rPh>
    <rPh sb="9" eb="11">
      <t>ネンド</t>
    </rPh>
    <phoneticPr fontId="1"/>
  </si>
  <si>
    <t>治ゆ報告(平成３０年度）</t>
    <rPh sb="5" eb="7">
      <t>ヘイセイ</t>
    </rPh>
    <rPh sb="9" eb="11">
      <t>ネンド</t>
    </rPh>
    <phoneticPr fontId="1"/>
  </si>
  <si>
    <t>公務災害防止事業（平成３０年度）</t>
    <rPh sb="0" eb="2">
      <t>コウム</t>
    </rPh>
    <rPh sb="2" eb="4">
      <t>サイガイ</t>
    </rPh>
    <rPh sb="4" eb="8">
      <t>ボウシジギョウ</t>
    </rPh>
    <rPh sb="9" eb="11">
      <t>ヘイセイ</t>
    </rPh>
    <rPh sb="13" eb="15">
      <t>ネンド</t>
    </rPh>
    <phoneticPr fontId="1"/>
  </si>
  <si>
    <t>平成２９年度常勤地方公務員災害補償統計報告</t>
    <phoneticPr fontId="1"/>
  </si>
  <si>
    <t>平成３０年度損害賠償請求権取得通知書</t>
    <phoneticPr fontId="1"/>
  </si>
  <si>
    <t>平成３０年度求償権の一時留保・放棄伺</t>
    <phoneticPr fontId="1"/>
  </si>
  <si>
    <t>平成３０年度免責関係</t>
    <phoneticPr fontId="1"/>
  </si>
  <si>
    <t>平成２９年度長期療養調査（傷病等級の決定含む）</t>
    <rPh sb="6" eb="8">
      <t>チョウキ</t>
    </rPh>
    <rPh sb="8" eb="10">
      <t>リョウヨウ</t>
    </rPh>
    <rPh sb="10" eb="12">
      <t>チョウサ</t>
    </rPh>
    <rPh sb="13" eb="15">
      <t>ショウビョウ</t>
    </rPh>
    <rPh sb="15" eb="17">
      <t>トウキュウ</t>
    </rPh>
    <rPh sb="18" eb="20">
      <t>ケッテイ</t>
    </rPh>
    <rPh sb="20" eb="21">
      <t>フク</t>
    </rPh>
    <phoneticPr fontId="1"/>
  </si>
  <si>
    <t>廃棄</t>
  </si>
  <si>
    <t>廃棄</t>
    <rPh sb="0" eb="2">
      <t>ハイキ</t>
    </rPh>
    <phoneticPr fontId="1"/>
  </si>
  <si>
    <t>令和元年度調査・報告</t>
    <rPh sb="0" eb="2">
      <t>レイワ</t>
    </rPh>
    <rPh sb="2" eb="3">
      <t>ガン</t>
    </rPh>
    <rPh sb="5" eb="7">
      <t>チョウサ</t>
    </rPh>
    <rPh sb="8" eb="10">
      <t>ホウコク</t>
    </rPh>
    <phoneticPr fontId="1"/>
  </si>
  <si>
    <t>令和元年度旅行命令簿</t>
    <rPh sb="0" eb="2">
      <t>レイワ</t>
    </rPh>
    <rPh sb="2" eb="3">
      <t>ガン</t>
    </rPh>
    <phoneticPr fontId="1"/>
  </si>
  <si>
    <t>令和元年度旅行復命書</t>
    <rPh sb="0" eb="2">
      <t>レイワ</t>
    </rPh>
    <rPh sb="2" eb="3">
      <t>ガン</t>
    </rPh>
    <rPh sb="7" eb="9">
      <t>フクメイ</t>
    </rPh>
    <rPh sb="9" eb="10">
      <t>ショ</t>
    </rPh>
    <phoneticPr fontId="1"/>
  </si>
  <si>
    <t>延長</t>
    <rPh sb="0" eb="2">
      <t>エンチョウ</t>
    </rPh>
    <phoneticPr fontId="1"/>
  </si>
  <si>
    <t>最終通帳記入日から５年経過後に廃棄</t>
    <rPh sb="0" eb="2">
      <t>サイシュウ</t>
    </rPh>
    <rPh sb="2" eb="4">
      <t>ツウチョウ</t>
    </rPh>
    <rPh sb="4" eb="6">
      <t>キニュウ</t>
    </rPh>
    <rPh sb="6" eb="7">
      <t>ビ</t>
    </rPh>
    <rPh sb="10" eb="11">
      <t>ネン</t>
    </rPh>
    <rPh sb="11" eb="13">
      <t>ケイカ</t>
    </rPh>
    <rPh sb="13" eb="14">
      <t>ゴ</t>
    </rPh>
    <rPh sb="15" eb="17">
      <t>ハイキ</t>
    </rPh>
    <phoneticPr fontId="1"/>
  </si>
  <si>
    <t>平成３０年度確定負担金</t>
    <phoneticPr fontId="1"/>
  </si>
  <si>
    <t>常用</t>
    <rPh sb="0" eb="2">
      <t>ジョウヨウ</t>
    </rPh>
    <phoneticPr fontId="1"/>
  </si>
  <si>
    <t>令和元年度（平成３１年度）障害補償等一時金</t>
    <rPh sb="0" eb="2">
      <t>レイワ</t>
    </rPh>
    <rPh sb="2" eb="4">
      <t>ガンネン</t>
    </rPh>
    <rPh sb="4" eb="5">
      <t>ド</t>
    </rPh>
    <phoneticPr fontId="1"/>
  </si>
  <si>
    <t>令和元年度（平成３１年度）治ゆ認定</t>
    <rPh sb="0" eb="2">
      <t>レイワ</t>
    </rPh>
    <rPh sb="2" eb="4">
      <t>ガンネン</t>
    </rPh>
    <rPh sb="4" eb="5">
      <t>ド</t>
    </rPh>
    <rPh sb="13" eb="14">
      <t>チ</t>
    </rPh>
    <rPh sb="15" eb="17">
      <t>ニンテイ</t>
    </rPh>
    <phoneticPr fontId="1"/>
  </si>
  <si>
    <t>平成３０年度長期療養調査（傷病等級の決定含む）</t>
    <rPh sb="6" eb="8">
      <t>チョウキ</t>
    </rPh>
    <rPh sb="8" eb="10">
      <t>リョウヨウ</t>
    </rPh>
    <rPh sb="10" eb="12">
      <t>チョウサ</t>
    </rPh>
    <rPh sb="13" eb="15">
      <t>ショウビョウ</t>
    </rPh>
    <rPh sb="15" eb="17">
      <t>トウキュウ</t>
    </rPh>
    <rPh sb="18" eb="20">
      <t>ケッテイ</t>
    </rPh>
    <rPh sb="20" eb="21">
      <t>フク</t>
    </rPh>
    <phoneticPr fontId="1"/>
  </si>
  <si>
    <t>令和元年度（平成３１年度）長期療養調査（傷病等級の決定含む）</t>
    <rPh sb="0" eb="2">
      <t>レイワ</t>
    </rPh>
    <rPh sb="2" eb="4">
      <t>ガンネン</t>
    </rPh>
    <rPh sb="4" eb="5">
      <t>ド</t>
    </rPh>
    <rPh sb="13" eb="15">
      <t>チョウキ</t>
    </rPh>
    <rPh sb="15" eb="17">
      <t>リョウヨウ</t>
    </rPh>
    <rPh sb="17" eb="19">
      <t>チョウサ</t>
    </rPh>
    <rPh sb="20" eb="22">
      <t>ショウビョウ</t>
    </rPh>
    <rPh sb="22" eb="24">
      <t>トウキュウ</t>
    </rPh>
    <rPh sb="25" eb="27">
      <t>ケッテイ</t>
    </rPh>
    <rPh sb="27" eb="28">
      <t>フク</t>
    </rPh>
    <phoneticPr fontId="1"/>
  </si>
  <si>
    <t>平成３０年度常勤地方公務員災害補償統計報告</t>
    <phoneticPr fontId="1"/>
  </si>
  <si>
    <t>延長（次回作成時まで）</t>
    <rPh sb="0" eb="2">
      <t>エンチョウ</t>
    </rPh>
    <rPh sb="3" eb="5">
      <t>ジカイ</t>
    </rPh>
    <rPh sb="5" eb="7">
      <t>サクセイ</t>
    </rPh>
    <rPh sb="7" eb="8">
      <t>ジ</t>
    </rPh>
    <phoneticPr fontId="1"/>
  </si>
  <si>
    <t>認定結果通知書　共済　医療機関（平成２５年度）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</si>
  <si>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認定結果通知書　共済　医療機関（平成２６年度）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</si>
  <si>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認定結果通知書　共済　医療機関（平成２７年度）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</si>
  <si>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認定結果通知書　共済　医療機関（平成２８年度）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</si>
  <si>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認定結果通知書　共済　医療機関（平成２９年度）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</si>
  <si>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認定結果通知書　共済　医療機関（平成３０年度）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ヘイセイ</t>
    </rPh>
    <rPh sb="20" eb="22">
      <t>ネンド</t>
    </rPh>
    <phoneticPr fontId="1"/>
  </si>
  <si>
    <t>葬祭補償（H6～）</t>
    <phoneticPr fontId="1"/>
  </si>
  <si>
    <t>令和元年度供覧文書</t>
    <rPh sb="0" eb="2">
      <t>レイワ</t>
    </rPh>
    <rPh sb="2" eb="4">
      <t>ガンネン</t>
    </rPh>
    <rPh sb="4" eb="5">
      <t>ド</t>
    </rPh>
    <rPh sb="5" eb="7">
      <t>ヘイネンド</t>
    </rPh>
    <phoneticPr fontId="1"/>
  </si>
  <si>
    <t>法人文書ファイル管理簿</t>
    <rPh sb="0" eb="2">
      <t>ホウジン</t>
    </rPh>
    <rPh sb="2" eb="4">
      <t>ブンショ</t>
    </rPh>
    <rPh sb="8" eb="10">
      <t>カンリ</t>
    </rPh>
    <rPh sb="10" eb="11">
      <t>ボ</t>
    </rPh>
    <phoneticPr fontId="1"/>
  </si>
  <si>
    <t>保存期間満了後、随時廃棄</t>
    <rPh sb="0" eb="2">
      <t>ホゾン</t>
    </rPh>
    <rPh sb="2" eb="4">
      <t>キカン</t>
    </rPh>
    <rPh sb="4" eb="6">
      <t>マンリョウ</t>
    </rPh>
    <rPh sb="6" eb="7">
      <t>ゴ</t>
    </rPh>
    <rPh sb="8" eb="10">
      <t>ズイジ</t>
    </rPh>
    <rPh sb="10" eb="12">
      <t>ハイキ</t>
    </rPh>
    <phoneticPr fontId="1"/>
  </si>
  <si>
    <t>平成３１年度本部監査</t>
    <rPh sb="0" eb="2">
      <t>ヘイセイ</t>
    </rPh>
    <rPh sb="4" eb="6">
      <t>ネンド</t>
    </rPh>
    <rPh sb="6" eb="8">
      <t>ホンブ</t>
    </rPh>
    <phoneticPr fontId="1"/>
  </si>
  <si>
    <t>平成３１年度（令和元年度）介護補償</t>
    <rPh sb="0" eb="2">
      <t>ヘイセイ</t>
    </rPh>
    <rPh sb="4" eb="6">
      <t>ネンド</t>
    </rPh>
    <rPh sb="7" eb="9">
      <t>レイワ</t>
    </rPh>
    <rPh sb="9" eb="11">
      <t>ガンネン</t>
    </rPh>
    <rPh sb="11" eb="12">
      <t>ド</t>
    </rPh>
    <phoneticPr fontId="1"/>
  </si>
  <si>
    <t>平成３１年度（令和元年度）休業補償</t>
    <rPh sb="0" eb="2">
      <t>ヘイセイ</t>
    </rPh>
    <rPh sb="7" eb="9">
      <t>レイワ</t>
    </rPh>
    <rPh sb="9" eb="11">
      <t>ガンネン</t>
    </rPh>
    <rPh sb="11" eb="12">
      <t>ド</t>
    </rPh>
    <rPh sb="13" eb="15">
      <t>キュウギョウ</t>
    </rPh>
    <phoneticPr fontId="1"/>
  </si>
  <si>
    <t>療養補償費綴（平成３１年度）</t>
    <rPh sb="7" eb="9">
      <t>ヘイセイ</t>
    </rPh>
    <rPh sb="11" eb="13">
      <t>ネンド</t>
    </rPh>
    <phoneticPr fontId="1"/>
  </si>
  <si>
    <t>支部審査会１（個別事案あり）</t>
    <rPh sb="7" eb="9">
      <t>コベツ</t>
    </rPh>
    <rPh sb="9" eb="11">
      <t>ジアン</t>
    </rPh>
    <phoneticPr fontId="1"/>
  </si>
  <si>
    <t>支部審査会2（個別事案あり）</t>
    <phoneticPr fontId="1"/>
  </si>
  <si>
    <t>支部審査会3（個別事案あり）</t>
    <phoneticPr fontId="1"/>
  </si>
  <si>
    <t>支部審査会4（個別事案あり）</t>
    <phoneticPr fontId="1"/>
  </si>
  <si>
    <t>支部審査会5（個別事案あり）</t>
    <phoneticPr fontId="1"/>
  </si>
  <si>
    <t>支部審査会6（個別事案あり）</t>
    <phoneticPr fontId="1"/>
  </si>
  <si>
    <t>支部審査会7（個別事案あり）</t>
    <phoneticPr fontId="1"/>
  </si>
  <si>
    <t>支部審査会8（個別事案あり）</t>
    <phoneticPr fontId="1"/>
  </si>
  <si>
    <t>支部審査会9（個別事案あり）</t>
    <rPh sb="0" eb="2">
      <t>シブ</t>
    </rPh>
    <rPh sb="2" eb="5">
      <t>シンサカイ</t>
    </rPh>
    <phoneticPr fontId="1"/>
  </si>
  <si>
    <t>支部審査会10（個別事案あり）</t>
    <rPh sb="0" eb="2">
      <t>シブ</t>
    </rPh>
    <rPh sb="2" eb="5">
      <t>シンサカイ</t>
    </rPh>
    <phoneticPr fontId="1"/>
  </si>
  <si>
    <t>平成３０年度本部通達・通知</t>
    <phoneticPr fontId="1"/>
  </si>
  <si>
    <t>令和元年度本部通達・通知</t>
    <rPh sb="0" eb="2">
      <t>レイワ</t>
    </rPh>
    <rPh sb="2" eb="3">
      <t>ガン</t>
    </rPh>
    <phoneticPr fontId="1"/>
  </si>
  <si>
    <t>令和２年度本部通達・通知</t>
    <rPh sb="0" eb="2">
      <t>レイワ</t>
    </rPh>
    <phoneticPr fontId="1"/>
  </si>
  <si>
    <t>令和２年度調査・報告</t>
    <rPh sb="0" eb="2">
      <t>レイワ</t>
    </rPh>
    <rPh sb="5" eb="7">
      <t>チョウサ</t>
    </rPh>
    <rPh sb="8" eb="10">
      <t>ホウコク</t>
    </rPh>
    <phoneticPr fontId="1"/>
  </si>
  <si>
    <t>廃棄</t>
    <rPh sb="0" eb="2">
      <t>ハイキ</t>
    </rPh>
    <phoneticPr fontId="1"/>
  </si>
  <si>
    <t>延長</t>
    <phoneticPr fontId="1"/>
  </si>
  <si>
    <t>令和２年度旅行命令簿</t>
    <rPh sb="0" eb="2">
      <t>レイワ</t>
    </rPh>
    <phoneticPr fontId="1"/>
  </si>
  <si>
    <t>令和元年度（平成３１年度）出勤簿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シュッキンボ</t>
    </rPh>
    <phoneticPr fontId="1"/>
  </si>
  <si>
    <t>令和２年度出勤簿</t>
    <rPh sb="0" eb="2">
      <t>レイワ</t>
    </rPh>
    <rPh sb="3" eb="5">
      <t>ネンド</t>
    </rPh>
    <rPh sb="5" eb="8">
      <t>シュッキンボ</t>
    </rPh>
    <phoneticPr fontId="1"/>
  </si>
  <si>
    <t>令和元年度（平成３１年度）時間外勤務命令簿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ジカンガイ</t>
    </rPh>
    <rPh sb="16" eb="18">
      <t>キンム</t>
    </rPh>
    <rPh sb="18" eb="20">
      <t>メイレイ</t>
    </rPh>
    <rPh sb="20" eb="21">
      <t>ボ</t>
    </rPh>
    <phoneticPr fontId="1"/>
  </si>
  <si>
    <t>令和２年度時間外勤務命令簿</t>
    <rPh sb="0" eb="2">
      <t>レイワ</t>
    </rPh>
    <rPh sb="3" eb="5">
      <t>ネンド</t>
    </rPh>
    <rPh sb="5" eb="8">
      <t>ジカンガイ</t>
    </rPh>
    <rPh sb="8" eb="10">
      <t>キンム</t>
    </rPh>
    <rPh sb="10" eb="12">
      <t>メイレイ</t>
    </rPh>
    <rPh sb="12" eb="13">
      <t>ボ</t>
    </rPh>
    <phoneticPr fontId="1"/>
  </si>
  <si>
    <t>令和元年度（平成３１年度）文書収発簿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5">
      <t>ブンショ</t>
    </rPh>
    <rPh sb="15" eb="16">
      <t>シュウ</t>
    </rPh>
    <rPh sb="16" eb="17">
      <t>ハツ</t>
    </rPh>
    <rPh sb="17" eb="18">
      <t>ボ</t>
    </rPh>
    <phoneticPr fontId="1"/>
  </si>
  <si>
    <t>令和２年度文書収発簿</t>
    <rPh sb="0" eb="2">
      <t>レイワ</t>
    </rPh>
    <rPh sb="3" eb="5">
      <t>ネンド</t>
    </rPh>
    <rPh sb="5" eb="7">
      <t>ブンショ</t>
    </rPh>
    <rPh sb="7" eb="8">
      <t>シュウ</t>
    </rPh>
    <rPh sb="8" eb="9">
      <t>ハツ</t>
    </rPh>
    <rPh sb="9" eb="10">
      <t>ボ</t>
    </rPh>
    <phoneticPr fontId="1"/>
  </si>
  <si>
    <t>令和元年度（平成３１年度）事務長会議</t>
    <rPh sb="0" eb="2">
      <t>レイワ</t>
    </rPh>
    <rPh sb="2" eb="4">
      <t>ガンネン</t>
    </rPh>
    <rPh sb="4" eb="5">
      <t>ド</t>
    </rPh>
    <rPh sb="6" eb="8">
      <t>ヘイセイ</t>
    </rPh>
    <rPh sb="10" eb="11">
      <t>ネン</t>
    </rPh>
    <rPh sb="11" eb="12">
      <t>ド</t>
    </rPh>
    <rPh sb="13" eb="16">
      <t>ジムチョウ</t>
    </rPh>
    <phoneticPr fontId="1"/>
  </si>
  <si>
    <t>令和２年度事務長会議</t>
    <rPh sb="0" eb="2">
      <t>レイワ</t>
    </rPh>
    <rPh sb="3" eb="5">
      <t>ネンド</t>
    </rPh>
    <rPh sb="5" eb="8">
      <t>ジムチョウ</t>
    </rPh>
    <phoneticPr fontId="1"/>
  </si>
  <si>
    <t>令和元年度近畿ブロック事務長会議・担当者会議</t>
    <rPh sb="0" eb="2">
      <t>レイワ</t>
    </rPh>
    <rPh sb="2" eb="3">
      <t>ガン</t>
    </rPh>
    <rPh sb="3" eb="5">
      <t>ネンド</t>
    </rPh>
    <rPh sb="5" eb="7">
      <t>キンキ</t>
    </rPh>
    <rPh sb="11" eb="14">
      <t>ジムチョウ</t>
    </rPh>
    <rPh sb="14" eb="16">
      <t>カイギ</t>
    </rPh>
    <rPh sb="17" eb="20">
      <t>タントウシャ</t>
    </rPh>
    <rPh sb="20" eb="22">
      <t>カイギ</t>
    </rPh>
    <phoneticPr fontId="1"/>
  </si>
  <si>
    <t>令和２年度近畿ブロック事務長会議・担当者会議</t>
    <rPh sb="0" eb="2">
      <t>レイワ</t>
    </rPh>
    <rPh sb="3" eb="5">
      <t>ネンド</t>
    </rPh>
    <rPh sb="5" eb="7">
      <t>キンキ</t>
    </rPh>
    <rPh sb="11" eb="14">
      <t>ジムチョウ</t>
    </rPh>
    <rPh sb="14" eb="16">
      <t>カイギ</t>
    </rPh>
    <rPh sb="17" eb="20">
      <t>タントウシャ</t>
    </rPh>
    <rPh sb="20" eb="22">
      <t>カイギ</t>
    </rPh>
    <phoneticPr fontId="1"/>
  </si>
  <si>
    <t>令和２年度支部主催担当者研修会</t>
    <rPh sb="0" eb="2">
      <t>レイワ</t>
    </rPh>
    <phoneticPr fontId="1"/>
  </si>
  <si>
    <t>令和元年度（平成３１年度）支部主催担当者研修会</t>
    <rPh sb="0" eb="2">
      <t>レイワ</t>
    </rPh>
    <rPh sb="2" eb="3">
      <t>ガン</t>
    </rPh>
    <rPh sb="6" eb="8">
      <t>ヘイセイ</t>
    </rPh>
    <rPh sb="10" eb="12">
      <t>ネンド</t>
    </rPh>
    <phoneticPr fontId="1"/>
  </si>
  <si>
    <t>令和２年度本部研修（初任者・専門研修）</t>
    <rPh sb="0" eb="2">
      <t>レイワ</t>
    </rPh>
    <phoneticPr fontId="1"/>
  </si>
  <si>
    <t>令和元年度（平成３１年度）本部研修（初任者・専門研修）</t>
    <rPh sb="0" eb="2">
      <t>レイワ</t>
    </rPh>
    <rPh sb="2" eb="3">
      <t>ガン</t>
    </rPh>
    <rPh sb="6" eb="8">
      <t>ヘイセイ</t>
    </rPh>
    <rPh sb="10" eb="12">
      <t>ネンド</t>
    </rPh>
    <phoneticPr fontId="1"/>
  </si>
  <si>
    <t>令和元年度（平成３１年度）報告書</t>
    <rPh sb="0" eb="2">
      <t>レイワ</t>
    </rPh>
    <rPh sb="2" eb="3">
      <t>ガン</t>
    </rPh>
    <rPh sb="3" eb="4">
      <t>ネン</t>
    </rPh>
    <rPh sb="4" eb="5">
      <t>ド</t>
    </rPh>
    <rPh sb="6" eb="8">
      <t>ヘイセイ</t>
    </rPh>
    <rPh sb="10" eb="12">
      <t>ネンド</t>
    </rPh>
    <rPh sb="13" eb="16">
      <t>ホウコクショ</t>
    </rPh>
    <phoneticPr fontId="1"/>
  </si>
  <si>
    <t>令和元年度（平成３１年度）出納帳（現金・支部経費・公災防止事業）　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スイトウチョウ</t>
    </rPh>
    <rPh sb="17" eb="19">
      <t>ゲンキン</t>
    </rPh>
    <rPh sb="20" eb="22">
      <t>シブ</t>
    </rPh>
    <rPh sb="22" eb="24">
      <t>ケイヒ</t>
    </rPh>
    <rPh sb="25" eb="27">
      <t>コウサイ</t>
    </rPh>
    <rPh sb="27" eb="29">
      <t>ボウシ</t>
    </rPh>
    <rPh sb="29" eb="31">
      <t>ジギョウ</t>
    </rPh>
    <phoneticPr fontId="1"/>
  </si>
  <si>
    <t>令和２年度出納帳（現金・支部経費・公災防止事業）　</t>
    <rPh sb="0" eb="2">
      <t>レイワ</t>
    </rPh>
    <rPh sb="3" eb="5">
      <t>ネンド</t>
    </rPh>
    <rPh sb="4" eb="5">
      <t>ド</t>
    </rPh>
    <rPh sb="5" eb="8">
      <t>スイトウチョウ</t>
    </rPh>
    <rPh sb="9" eb="11">
      <t>ゲンキン</t>
    </rPh>
    <rPh sb="12" eb="14">
      <t>シブ</t>
    </rPh>
    <rPh sb="14" eb="16">
      <t>ケイヒ</t>
    </rPh>
    <rPh sb="17" eb="19">
      <t>コウサイ</t>
    </rPh>
    <rPh sb="19" eb="21">
      <t>ボウシ</t>
    </rPh>
    <rPh sb="21" eb="23">
      <t>ジギョウ</t>
    </rPh>
    <phoneticPr fontId="1"/>
  </si>
  <si>
    <t>令和元年度（平成３１年度）出納帳（給付費・雑入）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スイトウチョウ</t>
    </rPh>
    <rPh sb="17" eb="20">
      <t>キュウフヒ</t>
    </rPh>
    <rPh sb="21" eb="22">
      <t>ザツ</t>
    </rPh>
    <rPh sb="22" eb="23">
      <t>ニュウ</t>
    </rPh>
    <phoneticPr fontId="1"/>
  </si>
  <si>
    <t>令和２年度出納帳（給付費・雑入）</t>
    <rPh sb="0" eb="2">
      <t>レイワ</t>
    </rPh>
    <rPh sb="3" eb="5">
      <t>ネンド</t>
    </rPh>
    <rPh sb="5" eb="8">
      <t>スイトウチョウ</t>
    </rPh>
    <rPh sb="9" eb="12">
      <t>キュウフヒ</t>
    </rPh>
    <rPh sb="13" eb="14">
      <t>ザツ</t>
    </rPh>
    <rPh sb="14" eb="15">
      <t>ニュウ</t>
    </rPh>
    <phoneticPr fontId="1"/>
  </si>
  <si>
    <t>令和元年度（平成３１年度）出納帳（賠償金・負担金）　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スイトウチョウ</t>
    </rPh>
    <rPh sb="17" eb="20">
      <t>バイショウキン</t>
    </rPh>
    <rPh sb="21" eb="24">
      <t>フタンキン</t>
    </rPh>
    <phoneticPr fontId="1"/>
  </si>
  <si>
    <t>令和２年度出納帳（賠償金・負担金）　</t>
    <rPh sb="0" eb="2">
      <t>レイワ</t>
    </rPh>
    <rPh sb="3" eb="5">
      <t>ネンド</t>
    </rPh>
    <rPh sb="5" eb="8">
      <t>スイトウチョウ</t>
    </rPh>
    <rPh sb="9" eb="12">
      <t>バイショウキン</t>
    </rPh>
    <rPh sb="13" eb="16">
      <t>フタンキン</t>
    </rPh>
    <phoneticPr fontId="1"/>
  </si>
  <si>
    <t>平成２５年度出納帳（賠償金・負担金）</t>
    <rPh sb="6" eb="9">
      <t>スイトウチョウ</t>
    </rPh>
    <rPh sb="10" eb="13">
      <t>バイショウキン</t>
    </rPh>
    <rPh sb="14" eb="17">
      <t>フタンキン</t>
    </rPh>
    <phoneticPr fontId="1"/>
  </si>
  <si>
    <t>令和２年度出納帳(振替）　</t>
    <rPh sb="0" eb="2">
      <t>レイワ</t>
    </rPh>
    <rPh sb="3" eb="5">
      <t>ネンド</t>
    </rPh>
    <rPh sb="5" eb="8">
      <t>スイトウチョウ</t>
    </rPh>
    <rPh sb="9" eb="11">
      <t>フリカエ</t>
    </rPh>
    <phoneticPr fontId="1"/>
  </si>
  <si>
    <t>令和元年度（平成３１年度）出納帳(振替）　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スイトウチョウ</t>
    </rPh>
    <rPh sb="17" eb="19">
      <t>フリカエ</t>
    </rPh>
    <phoneticPr fontId="1"/>
  </si>
  <si>
    <t>令和元年度（平成３１年度）出納帳(預り金）　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6">
      <t>スイトウチョウ</t>
    </rPh>
    <rPh sb="17" eb="18">
      <t>アズカ</t>
    </rPh>
    <rPh sb="19" eb="20">
      <t>キン</t>
    </rPh>
    <phoneticPr fontId="1"/>
  </si>
  <si>
    <t>令和２年度出納帳(預り金）　</t>
    <rPh sb="0" eb="2">
      <t>レイワ</t>
    </rPh>
    <rPh sb="3" eb="5">
      <t>ネンド</t>
    </rPh>
    <rPh sb="4" eb="5">
      <t>ド</t>
    </rPh>
    <rPh sb="5" eb="8">
      <t>スイトウチョウ</t>
    </rPh>
    <rPh sb="9" eb="10">
      <t>アズカ</t>
    </rPh>
    <rPh sb="11" eb="12">
      <t>キン</t>
    </rPh>
    <phoneticPr fontId="1"/>
  </si>
  <si>
    <t>令和元年度（平成３１年度）前渡資金受払簿精算書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5">
      <t>ゼント</t>
    </rPh>
    <rPh sb="15" eb="17">
      <t>シキン</t>
    </rPh>
    <rPh sb="17" eb="19">
      <t>ウケハライ</t>
    </rPh>
    <rPh sb="19" eb="20">
      <t>ボ</t>
    </rPh>
    <rPh sb="20" eb="23">
      <t>セイサンショ</t>
    </rPh>
    <phoneticPr fontId="1"/>
  </si>
  <si>
    <t>令和２年度前渡資金受払簿精算書</t>
    <rPh sb="0" eb="2">
      <t>レイワ</t>
    </rPh>
    <rPh sb="3" eb="5">
      <t>ネンド</t>
    </rPh>
    <rPh sb="4" eb="5">
      <t>ド</t>
    </rPh>
    <rPh sb="5" eb="7">
      <t>ゼント</t>
    </rPh>
    <rPh sb="7" eb="9">
      <t>シキン</t>
    </rPh>
    <rPh sb="9" eb="11">
      <t>ウケハライ</t>
    </rPh>
    <rPh sb="11" eb="12">
      <t>ボ</t>
    </rPh>
    <rPh sb="12" eb="15">
      <t>セイサンショ</t>
    </rPh>
    <phoneticPr fontId="1"/>
  </si>
  <si>
    <t>令和元年度（平成３１年度）概算負担金</t>
    <rPh sb="0" eb="2">
      <t>レイワ</t>
    </rPh>
    <rPh sb="2" eb="4">
      <t>ガンネン</t>
    </rPh>
    <rPh sb="4" eb="5">
      <t>ド</t>
    </rPh>
    <phoneticPr fontId="1"/>
  </si>
  <si>
    <t>令和２年度概算負担金</t>
    <rPh sb="0" eb="2">
      <t>レイワ</t>
    </rPh>
    <phoneticPr fontId="1"/>
  </si>
  <si>
    <t>令和元年度確定負担金</t>
    <rPh sb="0" eb="2">
      <t>レイワ</t>
    </rPh>
    <rPh sb="2" eb="3">
      <t>ガン</t>
    </rPh>
    <phoneticPr fontId="1"/>
  </si>
  <si>
    <t>令和元年度（平成３１年度）料金後納郵便</t>
    <rPh sb="0" eb="2">
      <t>レイワ</t>
    </rPh>
    <rPh sb="2" eb="4">
      <t>ガンネン</t>
    </rPh>
    <rPh sb="4" eb="5">
      <t>ド</t>
    </rPh>
    <phoneticPr fontId="1"/>
  </si>
  <si>
    <t>令和２年度元帳</t>
    <rPh sb="0" eb="2">
      <t>レイワ</t>
    </rPh>
    <rPh sb="3" eb="5">
      <t>ネンド</t>
    </rPh>
    <rPh sb="5" eb="7">
      <t>モトチョウ</t>
    </rPh>
    <phoneticPr fontId="1"/>
  </si>
  <si>
    <t>令和元年度（平成３１年度）元帳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5">
      <t>モトチョウ</t>
    </rPh>
    <phoneticPr fontId="1"/>
  </si>
  <si>
    <t>令和元年度（平成３１年度）台帳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5">
      <t>ダイチョウ</t>
    </rPh>
    <phoneticPr fontId="1"/>
  </si>
  <si>
    <t>令和２年度台帳</t>
    <rPh sb="0" eb="2">
      <t>レイワ</t>
    </rPh>
    <rPh sb="3" eb="5">
      <t>ネンド</t>
    </rPh>
    <rPh sb="5" eb="7">
      <t>ダイチョウ</t>
    </rPh>
    <phoneticPr fontId="1"/>
  </si>
  <si>
    <t>令和元年度（平成３１年度）　給付金資金請求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phoneticPr fontId="1"/>
  </si>
  <si>
    <t>令和２年度　給付金資金請求</t>
    <rPh sb="0" eb="2">
      <t>レイワ</t>
    </rPh>
    <rPh sb="3" eb="5">
      <t>ネンド</t>
    </rPh>
    <phoneticPr fontId="1"/>
  </si>
  <si>
    <t>令和２年度介護補償</t>
    <rPh sb="0" eb="2">
      <t>レイワ</t>
    </rPh>
    <rPh sb="3" eb="5">
      <t>ネンド</t>
    </rPh>
    <rPh sb="5" eb="7">
      <t>カイゴ</t>
    </rPh>
    <phoneticPr fontId="1"/>
  </si>
  <si>
    <t>令和２年度休業補償</t>
    <rPh sb="0" eb="2">
      <t>レイワ</t>
    </rPh>
    <rPh sb="3" eb="5">
      <t>ネンド</t>
    </rPh>
    <rPh sb="5" eb="7">
      <t>キュウギョウ</t>
    </rPh>
    <phoneticPr fontId="1"/>
  </si>
  <si>
    <t>令和２年度障害補償等一時金</t>
    <rPh sb="0" eb="2">
      <t>レイワ</t>
    </rPh>
    <rPh sb="3" eb="5">
      <t>ネンド</t>
    </rPh>
    <rPh sb="5" eb="7">
      <t>ショウガイ</t>
    </rPh>
    <phoneticPr fontId="1"/>
  </si>
  <si>
    <t>令和２年度治ゆ認定</t>
    <rPh sb="0" eb="2">
      <t>レイワ</t>
    </rPh>
    <rPh sb="3" eb="5">
      <t>ネンド</t>
    </rPh>
    <rPh sb="5" eb="6">
      <t>チ</t>
    </rPh>
    <rPh sb="7" eb="9">
      <t>ニンテイ</t>
    </rPh>
    <phoneticPr fontId="1"/>
  </si>
  <si>
    <t>令和２年度長期療養調査（傷病等級の決定含む）</t>
    <rPh sb="0" eb="2">
      <t>レイワ</t>
    </rPh>
    <rPh sb="3" eb="5">
      <t>ネンド</t>
    </rPh>
    <rPh sb="5" eb="7">
      <t>チョウキ</t>
    </rPh>
    <rPh sb="7" eb="9">
      <t>リョウヨウ</t>
    </rPh>
    <rPh sb="9" eb="11">
      <t>チョウサ</t>
    </rPh>
    <rPh sb="12" eb="14">
      <t>ショウビョウ</t>
    </rPh>
    <rPh sb="14" eb="16">
      <t>トウキュウ</t>
    </rPh>
    <rPh sb="17" eb="19">
      <t>ケッテイ</t>
    </rPh>
    <rPh sb="19" eb="20">
      <t>フク</t>
    </rPh>
    <phoneticPr fontId="1"/>
  </si>
  <si>
    <t>令和２年度年金及び福祉事業</t>
    <rPh sb="0" eb="2">
      <t>レイワ</t>
    </rPh>
    <phoneticPr fontId="1"/>
  </si>
  <si>
    <t>令和元年度（平成３１年度）年金及び福祉事業</t>
    <rPh sb="0" eb="2">
      <t>レイワ</t>
    </rPh>
    <rPh sb="2" eb="3">
      <t>ガン</t>
    </rPh>
    <rPh sb="6" eb="8">
      <t>ヘイセイ</t>
    </rPh>
    <rPh sb="10" eb="12">
      <t>ネンド</t>
    </rPh>
    <phoneticPr fontId="1"/>
  </si>
  <si>
    <t>療養補償費綴（令和２年度）</t>
    <rPh sb="7" eb="9">
      <t>レイワ</t>
    </rPh>
    <rPh sb="10" eb="12">
      <t>ネンド</t>
    </rPh>
    <phoneticPr fontId="1"/>
  </si>
  <si>
    <t>公務災害認定番号簿（令和２年度）</t>
    <rPh sb="6" eb="8">
      <t>バンゴウ</t>
    </rPh>
    <rPh sb="8" eb="9">
      <t>ボ</t>
    </rPh>
    <rPh sb="10" eb="12">
      <t>レイワ</t>
    </rPh>
    <rPh sb="13" eb="15">
      <t>ネンド</t>
    </rPh>
    <phoneticPr fontId="1"/>
  </si>
  <si>
    <t>公務災害認定請求書（個人別あり）（令和２年度）</t>
    <rPh sb="10" eb="13">
      <t>コジンベツ</t>
    </rPh>
    <rPh sb="17" eb="19">
      <t>レイワ</t>
    </rPh>
    <rPh sb="20" eb="22">
      <t>ネンド</t>
    </rPh>
    <phoneticPr fontId="1"/>
  </si>
  <si>
    <t>公務災害認定請求書（個人別あり）（令和元年度（平成３１年度））</t>
    <rPh sb="10" eb="13">
      <t>コジンベツ</t>
    </rPh>
    <rPh sb="17" eb="19">
      <t>レイワ</t>
    </rPh>
    <rPh sb="19" eb="21">
      <t>ガンネン</t>
    </rPh>
    <rPh sb="21" eb="22">
      <t>ド</t>
    </rPh>
    <rPh sb="23" eb="25">
      <t>ヘイセイ</t>
    </rPh>
    <rPh sb="27" eb="29">
      <t>ネンド</t>
    </rPh>
    <phoneticPr fontId="1"/>
  </si>
  <si>
    <t>公務災害認定番号簿（令和元年度（平成３１年度））</t>
    <rPh sb="6" eb="8">
      <t>バンゴウ</t>
    </rPh>
    <rPh sb="8" eb="9">
      <t>ボ</t>
    </rPh>
    <rPh sb="10" eb="12">
      <t>レイワ</t>
    </rPh>
    <rPh sb="12" eb="14">
      <t>ガンネン</t>
    </rPh>
    <rPh sb="14" eb="15">
      <t>ド</t>
    </rPh>
    <rPh sb="16" eb="18">
      <t>ヘイセイ</t>
    </rPh>
    <rPh sb="20" eb="22">
      <t>ネンド</t>
    </rPh>
    <phoneticPr fontId="1"/>
  </si>
  <si>
    <t>公務災害認定請求書取り下げ書（令和元年度（平成３１年度））</t>
    <rPh sb="9" eb="10">
      <t>ト</t>
    </rPh>
    <rPh sb="11" eb="12">
      <t>サ</t>
    </rPh>
    <rPh sb="13" eb="14">
      <t>ショ</t>
    </rPh>
    <rPh sb="15" eb="17">
      <t>レイワ</t>
    </rPh>
    <rPh sb="17" eb="19">
      <t>ガンネン</t>
    </rPh>
    <rPh sb="19" eb="20">
      <t>ド</t>
    </rPh>
    <rPh sb="21" eb="23">
      <t>ヘイセイ</t>
    </rPh>
    <rPh sb="25" eb="27">
      <t>ネンド</t>
    </rPh>
    <phoneticPr fontId="1"/>
  </si>
  <si>
    <t>公務災害認定請求書取り下げ書（令和２年度）</t>
    <rPh sb="9" eb="10">
      <t>ト</t>
    </rPh>
    <rPh sb="11" eb="12">
      <t>サ</t>
    </rPh>
    <rPh sb="13" eb="14">
      <t>ショ</t>
    </rPh>
    <rPh sb="15" eb="17">
      <t>レイワ</t>
    </rPh>
    <rPh sb="18" eb="20">
      <t>ネンド</t>
    </rPh>
    <rPh sb="20" eb="22">
      <t>ヘイネンド</t>
    </rPh>
    <phoneticPr fontId="1"/>
  </si>
  <si>
    <t>認定結果通知書　共済　医療機関（令和元年度（平成３１年度））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レイワ</t>
    </rPh>
    <rPh sb="18" eb="20">
      <t>ガンネン</t>
    </rPh>
    <rPh sb="20" eb="21">
      <t>ド</t>
    </rPh>
    <rPh sb="22" eb="24">
      <t>ヘイセイ</t>
    </rPh>
    <rPh sb="26" eb="28">
      <t>ネンド</t>
    </rPh>
    <phoneticPr fontId="1"/>
  </si>
  <si>
    <t>認定結果通知書　共済　医療機関（令和２年度）</t>
    <rPh sb="0" eb="2">
      <t>ニンテイ</t>
    </rPh>
    <rPh sb="2" eb="4">
      <t>ケッカ</t>
    </rPh>
    <rPh sb="4" eb="7">
      <t>ツウチショ</t>
    </rPh>
    <rPh sb="8" eb="10">
      <t>キョウサイ</t>
    </rPh>
    <rPh sb="11" eb="13">
      <t>イリョウ</t>
    </rPh>
    <rPh sb="13" eb="15">
      <t>キカン</t>
    </rPh>
    <rPh sb="16" eb="18">
      <t>レイワ</t>
    </rPh>
    <rPh sb="19" eb="21">
      <t>ネンド</t>
    </rPh>
    <phoneticPr fontId="1"/>
  </si>
  <si>
    <t>治ゆ報告(令和元年度（平成３１年度））</t>
    <rPh sb="5" eb="7">
      <t>レイワ</t>
    </rPh>
    <rPh sb="7" eb="9">
      <t>ガンネン</t>
    </rPh>
    <rPh sb="9" eb="10">
      <t>ド</t>
    </rPh>
    <rPh sb="11" eb="13">
      <t>ヘイセイ</t>
    </rPh>
    <rPh sb="15" eb="17">
      <t>ネンド</t>
    </rPh>
    <phoneticPr fontId="1"/>
  </si>
  <si>
    <t>治ゆ報告(令和２年度）</t>
    <rPh sb="5" eb="7">
      <t>レイワ</t>
    </rPh>
    <rPh sb="8" eb="10">
      <t>ネンド</t>
    </rPh>
    <phoneticPr fontId="1"/>
  </si>
  <si>
    <t>公務災害防止事業（令和元年度（平成３１年度））</t>
    <rPh sb="0" eb="2">
      <t>コウム</t>
    </rPh>
    <rPh sb="2" eb="4">
      <t>サイガイ</t>
    </rPh>
    <rPh sb="4" eb="8">
      <t>ボウシジギョウ</t>
    </rPh>
    <rPh sb="9" eb="11">
      <t>レイワ</t>
    </rPh>
    <rPh sb="11" eb="13">
      <t>ガンネン</t>
    </rPh>
    <rPh sb="13" eb="14">
      <t>ド</t>
    </rPh>
    <rPh sb="15" eb="17">
      <t>ヘイセイ</t>
    </rPh>
    <rPh sb="19" eb="21">
      <t>ネンド</t>
    </rPh>
    <phoneticPr fontId="1"/>
  </si>
  <si>
    <t>公務災害防止事業（令和２年度）</t>
    <rPh sb="0" eb="2">
      <t>コウム</t>
    </rPh>
    <rPh sb="2" eb="4">
      <t>サイガイ</t>
    </rPh>
    <rPh sb="4" eb="8">
      <t>ボウシジギョウ</t>
    </rPh>
    <rPh sb="9" eb="11">
      <t>レイワ</t>
    </rPh>
    <rPh sb="12" eb="14">
      <t>ネンド</t>
    </rPh>
    <phoneticPr fontId="1"/>
  </si>
  <si>
    <t>令和元年度常勤地方公務員災害補償統計報告</t>
    <rPh sb="0" eb="2">
      <t>レイワ</t>
    </rPh>
    <rPh sb="2" eb="3">
      <t>ガン</t>
    </rPh>
    <phoneticPr fontId="1"/>
  </si>
  <si>
    <t>令和２年度損害賠償請求権取得通知書</t>
    <rPh sb="0" eb="2">
      <t>レイワ</t>
    </rPh>
    <phoneticPr fontId="1"/>
  </si>
  <si>
    <t>令和２年度求償権の一時留保・放棄伺</t>
    <rPh sb="0" eb="2">
      <t>レイワ</t>
    </rPh>
    <phoneticPr fontId="1"/>
  </si>
  <si>
    <t>令和２年度免責関係</t>
    <rPh sb="0" eb="2">
      <t>レイワ</t>
    </rPh>
    <rPh sb="3" eb="5">
      <t>ネンド</t>
    </rPh>
    <rPh sb="5" eb="7">
      <t>メンセキ</t>
    </rPh>
    <phoneticPr fontId="1"/>
  </si>
  <si>
    <t>令和元年度（平成３１年度）免責関係</t>
    <rPh sb="0" eb="2">
      <t>レイワ</t>
    </rPh>
    <rPh sb="2" eb="4">
      <t>ガンネン</t>
    </rPh>
    <rPh sb="4" eb="5">
      <t>ド</t>
    </rPh>
    <rPh sb="6" eb="8">
      <t>ヘイセイ</t>
    </rPh>
    <rPh sb="10" eb="12">
      <t>ネンド</t>
    </rPh>
    <rPh sb="13" eb="15">
      <t>メンセキ</t>
    </rPh>
    <phoneticPr fontId="1"/>
  </si>
  <si>
    <t>令和元年度（平成３１年度）求償権の一時留保・放棄伺</t>
    <rPh sb="0" eb="2">
      <t>レイワ</t>
    </rPh>
    <rPh sb="2" eb="3">
      <t>ガン</t>
    </rPh>
    <rPh sb="6" eb="8">
      <t>ヘイセイ</t>
    </rPh>
    <rPh sb="10" eb="12">
      <t>ネンド</t>
    </rPh>
    <phoneticPr fontId="1"/>
  </si>
  <si>
    <t>令和元年度（平成３１年度）損害賠償請求権取得通知書</t>
    <rPh sb="0" eb="2">
      <t>レイワ</t>
    </rPh>
    <rPh sb="2" eb="3">
      <t>ガン</t>
    </rPh>
    <rPh sb="6" eb="8">
      <t>ヘイセイ</t>
    </rPh>
    <rPh sb="10" eb="12">
      <t>ネンド</t>
    </rPh>
    <rPh sb="13" eb="15">
      <t>ソンガイ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</si>
</sst>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vertical="top" wrapText="1"/>
    </xf>
    <xf numFmtId="0" fontId="2" fillId="0" borderId="1" xfId="0" quotePrefix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 shrinkToFit="1"/>
    </xf>
    <xf numFmtId="0" fontId="0" fillId="0" borderId="1" xfId="0" applyFont="1" applyFill="1" applyBorder="1" applyAlignment="1" applyProtection="1">
      <alignment horizontal="right" vertical="top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2"/>
  <sheetViews>
    <sheetView tabSelected="1" topLeftCell="B1" zoomScaleNormal="100" zoomScaleSheetLayoutView="75" workbookViewId="0">
      <pane ySplit="1" topLeftCell="A272" activePane="bottomLeft" state="frozen"/>
      <selection pane="bottomLeft" activeCell="M335" sqref="M335"/>
    </sheetView>
  </sheetViews>
  <sheetFormatPr defaultColWidth="9" defaultRowHeight="13.2"/>
  <cols>
    <col min="1" max="1" width="15.6640625" style="7" customWidth="1"/>
    <col min="2" max="2" width="14.33203125" style="3" customWidth="1"/>
    <col min="3" max="3" width="18.33203125" style="3" customWidth="1"/>
    <col min="4" max="4" width="57.44140625" style="3" customWidth="1"/>
    <col min="5" max="5" width="0.109375" style="3" hidden="1" customWidth="1"/>
    <col min="6" max="6" width="13.44140625" style="8" customWidth="1"/>
    <col min="7" max="7" width="0.109375" style="9" hidden="1" customWidth="1"/>
    <col min="8" max="8" width="11.44140625" style="9" hidden="1" customWidth="1"/>
    <col min="9" max="9" width="8" style="9" customWidth="1"/>
    <col min="10" max="10" width="12.88671875" style="9" hidden="1" customWidth="1"/>
    <col min="11" max="11" width="16.88671875" style="9" customWidth="1"/>
    <col min="12" max="12" width="8.88671875" style="3" customWidth="1"/>
    <col min="13" max="13" width="12.88671875" style="3" customWidth="1"/>
    <col min="14" max="14" width="14.21875" style="3" customWidth="1"/>
    <col min="15" max="15" width="18" style="7" customWidth="1"/>
    <col min="16" max="16" width="10.33203125" style="3" customWidth="1"/>
    <col min="17" max="16384" width="9" style="1"/>
  </cols>
  <sheetData>
    <row r="1" spans="1:16" s="6" customFormat="1" ht="27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5" t="s">
        <v>9</v>
      </c>
      <c r="G1" s="4"/>
      <c r="H1" s="4"/>
      <c r="I1" s="4" t="s">
        <v>10</v>
      </c>
      <c r="J1" s="4"/>
      <c r="K1" s="4" t="s">
        <v>11</v>
      </c>
      <c r="L1" s="2" t="s">
        <v>63</v>
      </c>
      <c r="M1" s="4" t="s">
        <v>12</v>
      </c>
      <c r="N1" s="4" t="s">
        <v>13</v>
      </c>
      <c r="O1" s="2" t="s">
        <v>15</v>
      </c>
      <c r="P1" s="4" t="s">
        <v>14</v>
      </c>
    </row>
    <row r="2" spans="1:16" ht="27" customHeight="1">
      <c r="A2" s="10" t="s">
        <v>16</v>
      </c>
      <c r="B2" s="11" t="s">
        <v>17</v>
      </c>
      <c r="C2" s="16" t="s">
        <v>18</v>
      </c>
      <c r="D2" s="11" t="s">
        <v>19</v>
      </c>
      <c r="E2" s="11" t="s">
        <v>16</v>
      </c>
      <c r="F2" s="12">
        <v>20030513</v>
      </c>
      <c r="G2" s="13">
        <f t="shared" ref="G2:G30" si="0">ROUNDDOWN(F2,-4)</f>
        <v>20030000</v>
      </c>
      <c r="H2" s="13">
        <f t="shared" ref="H2:H30" si="1">F2-G2</f>
        <v>513</v>
      </c>
      <c r="I2" s="13">
        <v>30</v>
      </c>
      <c r="J2" s="13">
        <f t="shared" ref="J2:J30" si="2">IF(H2&gt;400,I2+1,I2)</f>
        <v>31</v>
      </c>
      <c r="K2" s="13">
        <f t="shared" ref="K2:K30" si="3">G2+(J2*10000)+331</f>
        <v>20340331</v>
      </c>
      <c r="L2" s="11" t="s">
        <v>20</v>
      </c>
      <c r="M2" s="14" t="s">
        <v>66</v>
      </c>
      <c r="N2" s="11" t="s">
        <v>16</v>
      </c>
      <c r="O2" s="10"/>
      <c r="P2" s="11"/>
    </row>
    <row r="3" spans="1:16" ht="27" customHeight="1">
      <c r="A3" s="10" t="s">
        <v>16</v>
      </c>
      <c r="B3" s="11" t="s">
        <v>17</v>
      </c>
      <c r="C3" s="16" t="s">
        <v>18</v>
      </c>
      <c r="D3" s="11" t="s">
        <v>22</v>
      </c>
      <c r="E3" s="11" t="s">
        <v>16</v>
      </c>
      <c r="F3" s="12">
        <v>19961212</v>
      </c>
      <c r="G3" s="13">
        <f t="shared" si="0"/>
        <v>19960000</v>
      </c>
      <c r="H3" s="13">
        <f t="shared" si="1"/>
        <v>1212</v>
      </c>
      <c r="I3" s="13">
        <v>30</v>
      </c>
      <c r="J3" s="13">
        <f t="shared" si="2"/>
        <v>31</v>
      </c>
      <c r="K3" s="17">
        <f t="shared" si="3"/>
        <v>20270331</v>
      </c>
      <c r="L3" s="11" t="s">
        <v>20</v>
      </c>
      <c r="M3" s="14" t="s">
        <v>68</v>
      </c>
      <c r="N3" s="11" t="s">
        <v>16</v>
      </c>
      <c r="O3" s="10"/>
      <c r="P3" s="11"/>
    </row>
    <row r="4" spans="1:16" ht="27" customHeight="1">
      <c r="A4" s="10" t="s">
        <v>16</v>
      </c>
      <c r="B4" s="11" t="s">
        <v>17</v>
      </c>
      <c r="C4" s="16" t="s">
        <v>18</v>
      </c>
      <c r="D4" s="11" t="s">
        <v>60</v>
      </c>
      <c r="E4" s="11" t="s">
        <v>16</v>
      </c>
      <c r="F4" s="12">
        <v>20040204</v>
      </c>
      <c r="G4" s="13">
        <f t="shared" si="0"/>
        <v>20040000</v>
      </c>
      <c r="H4" s="13">
        <f t="shared" si="1"/>
        <v>204</v>
      </c>
      <c r="I4" s="13">
        <v>30</v>
      </c>
      <c r="J4" s="13">
        <f t="shared" si="2"/>
        <v>30</v>
      </c>
      <c r="K4" s="13">
        <v>20350331</v>
      </c>
      <c r="L4" s="11" t="s">
        <v>20</v>
      </c>
      <c r="M4" s="14" t="s">
        <v>66</v>
      </c>
      <c r="N4" s="11" t="s">
        <v>16</v>
      </c>
      <c r="O4" s="10"/>
      <c r="P4" s="11"/>
    </row>
    <row r="5" spans="1:16" ht="27" customHeight="1">
      <c r="A5" s="10" t="s">
        <v>16</v>
      </c>
      <c r="B5" s="11" t="s">
        <v>17</v>
      </c>
      <c r="C5" s="16" t="s">
        <v>18</v>
      </c>
      <c r="D5" s="14" t="s">
        <v>69</v>
      </c>
      <c r="E5" s="11" t="s">
        <v>16</v>
      </c>
      <c r="F5" s="12">
        <v>20130401</v>
      </c>
      <c r="G5" s="13">
        <f>ROUNDDOWN(F5,-4)</f>
        <v>20130000</v>
      </c>
      <c r="H5" s="13">
        <f>F5-G5</f>
        <v>401</v>
      </c>
      <c r="I5" s="13">
        <v>5</v>
      </c>
      <c r="J5" s="13">
        <f>IF(H5&gt;400,I5+1,I5)</f>
        <v>6</v>
      </c>
      <c r="K5" s="13">
        <v>20190331</v>
      </c>
      <c r="L5" s="11" t="s">
        <v>20</v>
      </c>
      <c r="M5" s="14" t="s">
        <v>66</v>
      </c>
      <c r="N5" s="11" t="s">
        <v>16</v>
      </c>
      <c r="O5" s="18" t="s">
        <v>298</v>
      </c>
      <c r="P5" s="11"/>
    </row>
    <row r="6" spans="1:16" ht="27" customHeight="1">
      <c r="A6" s="10" t="s">
        <v>16</v>
      </c>
      <c r="B6" s="11" t="s">
        <v>17</v>
      </c>
      <c r="C6" s="16" t="s">
        <v>18</v>
      </c>
      <c r="D6" s="14" t="s">
        <v>97</v>
      </c>
      <c r="E6" s="11" t="s">
        <v>16</v>
      </c>
      <c r="F6" s="12">
        <f t="shared" ref="F6:F10" si="4">F5+10000</f>
        <v>20140401</v>
      </c>
      <c r="G6" s="13">
        <f t="shared" si="0"/>
        <v>20140000</v>
      </c>
      <c r="H6" s="13">
        <f t="shared" si="1"/>
        <v>401</v>
      </c>
      <c r="I6" s="13">
        <v>5</v>
      </c>
      <c r="J6" s="13">
        <f t="shared" si="2"/>
        <v>6</v>
      </c>
      <c r="K6" s="13">
        <v>20200331</v>
      </c>
      <c r="L6" s="11" t="s">
        <v>20</v>
      </c>
      <c r="M6" s="14" t="s">
        <v>66</v>
      </c>
      <c r="N6" s="11" t="s">
        <v>16</v>
      </c>
      <c r="O6" s="18" t="s">
        <v>298</v>
      </c>
      <c r="P6" s="11"/>
    </row>
    <row r="7" spans="1:16" ht="27" customHeight="1">
      <c r="A7" s="10" t="s">
        <v>16</v>
      </c>
      <c r="B7" s="11" t="s">
        <v>17</v>
      </c>
      <c r="C7" s="16" t="s">
        <v>18</v>
      </c>
      <c r="D7" s="14" t="s">
        <v>98</v>
      </c>
      <c r="E7" s="11" t="s">
        <v>16</v>
      </c>
      <c r="F7" s="12">
        <f t="shared" si="4"/>
        <v>20150401</v>
      </c>
      <c r="G7" s="13">
        <f t="shared" si="0"/>
        <v>20150000</v>
      </c>
      <c r="H7" s="13">
        <f t="shared" si="1"/>
        <v>401</v>
      </c>
      <c r="I7" s="13">
        <v>5</v>
      </c>
      <c r="J7" s="13">
        <f t="shared" si="2"/>
        <v>6</v>
      </c>
      <c r="K7" s="13">
        <v>20210031</v>
      </c>
      <c r="L7" s="11" t="s">
        <v>20</v>
      </c>
      <c r="M7" s="14" t="s">
        <v>66</v>
      </c>
      <c r="N7" s="11" t="s">
        <v>16</v>
      </c>
      <c r="O7" s="18"/>
      <c r="P7" s="11"/>
    </row>
    <row r="8" spans="1:16" ht="27" customHeight="1">
      <c r="A8" s="10" t="s">
        <v>16</v>
      </c>
      <c r="B8" s="11" t="s">
        <v>17</v>
      </c>
      <c r="C8" s="16" t="s">
        <v>18</v>
      </c>
      <c r="D8" s="14" t="s">
        <v>99</v>
      </c>
      <c r="E8" s="11" t="s">
        <v>16</v>
      </c>
      <c r="F8" s="12">
        <f t="shared" si="4"/>
        <v>20160401</v>
      </c>
      <c r="G8" s="13">
        <f t="shared" si="0"/>
        <v>20160000</v>
      </c>
      <c r="H8" s="13">
        <f t="shared" si="1"/>
        <v>401</v>
      </c>
      <c r="I8" s="13">
        <v>5</v>
      </c>
      <c r="J8" s="13">
        <f t="shared" si="2"/>
        <v>6</v>
      </c>
      <c r="K8" s="13">
        <v>20220331</v>
      </c>
      <c r="L8" s="11" t="s">
        <v>20</v>
      </c>
      <c r="M8" s="14" t="s">
        <v>66</v>
      </c>
      <c r="N8" s="11" t="s">
        <v>16</v>
      </c>
      <c r="O8" s="10"/>
      <c r="P8" s="11"/>
    </row>
    <row r="9" spans="1:16" ht="27" customHeight="1">
      <c r="A9" s="10" t="s">
        <v>16</v>
      </c>
      <c r="B9" s="11" t="s">
        <v>17</v>
      </c>
      <c r="C9" s="16" t="s">
        <v>18</v>
      </c>
      <c r="D9" s="14" t="s">
        <v>100</v>
      </c>
      <c r="E9" s="11" t="s">
        <v>16</v>
      </c>
      <c r="F9" s="12">
        <f t="shared" si="4"/>
        <v>20170401</v>
      </c>
      <c r="G9" s="13">
        <f t="shared" si="0"/>
        <v>20170000</v>
      </c>
      <c r="H9" s="13">
        <f t="shared" si="1"/>
        <v>401</v>
      </c>
      <c r="I9" s="13">
        <v>5</v>
      </c>
      <c r="J9" s="13">
        <f t="shared" si="2"/>
        <v>6</v>
      </c>
      <c r="K9" s="13">
        <v>20230331</v>
      </c>
      <c r="L9" s="11" t="s">
        <v>20</v>
      </c>
      <c r="M9" s="14" t="s">
        <v>66</v>
      </c>
      <c r="N9" s="11" t="s">
        <v>16</v>
      </c>
      <c r="O9" s="10"/>
      <c r="P9" s="11"/>
    </row>
    <row r="10" spans="1:16" ht="27" customHeight="1">
      <c r="A10" s="10" t="s">
        <v>16</v>
      </c>
      <c r="B10" s="11" t="s">
        <v>17</v>
      </c>
      <c r="C10" s="16" t="s">
        <v>18</v>
      </c>
      <c r="D10" s="14" t="s">
        <v>336</v>
      </c>
      <c r="E10" s="11" t="s">
        <v>16</v>
      </c>
      <c r="F10" s="12">
        <f t="shared" si="4"/>
        <v>20180401</v>
      </c>
      <c r="G10" s="13">
        <f>ROUNDDOWN(F10,-4)</f>
        <v>20180000</v>
      </c>
      <c r="H10" s="13">
        <f>F10-G10</f>
        <v>401</v>
      </c>
      <c r="I10" s="13">
        <v>5</v>
      </c>
      <c r="J10" s="13">
        <f>IF(H10&gt;400,I10+1,I10)</f>
        <v>6</v>
      </c>
      <c r="K10" s="13">
        <v>20240331</v>
      </c>
      <c r="L10" s="11" t="s">
        <v>20</v>
      </c>
      <c r="M10" s="14" t="s">
        <v>66</v>
      </c>
      <c r="N10" s="11" t="s">
        <v>16</v>
      </c>
      <c r="O10" s="10"/>
      <c r="P10" s="11"/>
    </row>
    <row r="11" spans="1:16" ht="27" customHeight="1">
      <c r="A11" s="10" t="s">
        <v>16</v>
      </c>
      <c r="B11" s="11" t="s">
        <v>17</v>
      </c>
      <c r="C11" s="16" t="s">
        <v>18</v>
      </c>
      <c r="D11" s="14" t="s">
        <v>337</v>
      </c>
      <c r="E11" s="11" t="s">
        <v>16</v>
      </c>
      <c r="F11" s="12">
        <v>20190401</v>
      </c>
      <c r="G11" s="13">
        <f>ROUNDDOWN(F11,-4)</f>
        <v>20190000</v>
      </c>
      <c r="H11" s="13">
        <f>F11-G11</f>
        <v>401</v>
      </c>
      <c r="I11" s="13">
        <v>5</v>
      </c>
      <c r="J11" s="13">
        <f>IF(H11&gt;400,I11+1,I11)</f>
        <v>6</v>
      </c>
      <c r="K11" s="13">
        <v>20240331</v>
      </c>
      <c r="L11" s="11" t="s">
        <v>20</v>
      </c>
      <c r="M11" s="14" t="s">
        <v>66</v>
      </c>
      <c r="N11" s="11" t="s">
        <v>16</v>
      </c>
      <c r="O11" s="10"/>
      <c r="P11" s="11"/>
    </row>
    <row r="12" spans="1:16" ht="27" customHeight="1">
      <c r="A12" s="10" t="s">
        <v>16</v>
      </c>
      <c r="B12" s="11" t="s">
        <v>17</v>
      </c>
      <c r="C12" s="16" t="s">
        <v>18</v>
      </c>
      <c r="D12" s="14" t="s">
        <v>338</v>
      </c>
      <c r="E12" s="11" t="s">
        <v>16</v>
      </c>
      <c r="F12" s="12">
        <v>20200401</v>
      </c>
      <c r="G12" s="13">
        <f>ROUNDDOWN(F12,-4)</f>
        <v>20200000</v>
      </c>
      <c r="H12" s="13">
        <f>F12-G12</f>
        <v>401</v>
      </c>
      <c r="I12" s="13">
        <v>5</v>
      </c>
      <c r="J12" s="13">
        <f>IF(H12&gt;400,I12+1,I12)</f>
        <v>6</v>
      </c>
      <c r="K12" s="13">
        <v>20240331</v>
      </c>
      <c r="L12" s="11" t="s">
        <v>20</v>
      </c>
      <c r="M12" s="14" t="s">
        <v>66</v>
      </c>
      <c r="N12" s="11" t="s">
        <v>16</v>
      </c>
      <c r="O12" s="10"/>
      <c r="P12" s="11"/>
    </row>
    <row r="13" spans="1:16" ht="27" customHeight="1">
      <c r="A13" s="10" t="s">
        <v>16</v>
      </c>
      <c r="B13" s="11" t="s">
        <v>17</v>
      </c>
      <c r="C13" s="16" t="s">
        <v>18</v>
      </c>
      <c r="D13" s="11" t="s">
        <v>61</v>
      </c>
      <c r="E13" s="11" t="s">
        <v>16</v>
      </c>
      <c r="F13" s="12">
        <v>20031212</v>
      </c>
      <c r="G13" s="13">
        <f t="shared" si="0"/>
        <v>20030000</v>
      </c>
      <c r="H13" s="13">
        <f t="shared" si="1"/>
        <v>1212</v>
      </c>
      <c r="I13" s="13">
        <v>30</v>
      </c>
      <c r="J13" s="13">
        <f t="shared" si="2"/>
        <v>31</v>
      </c>
      <c r="K13" s="13">
        <f t="shared" si="3"/>
        <v>20340331</v>
      </c>
      <c r="L13" s="11" t="s">
        <v>20</v>
      </c>
      <c r="M13" s="14" t="s">
        <v>66</v>
      </c>
      <c r="N13" s="11" t="s">
        <v>16</v>
      </c>
      <c r="O13" s="10"/>
      <c r="P13" s="11"/>
    </row>
    <row r="14" spans="1:16" ht="27" customHeight="1">
      <c r="A14" s="10" t="s">
        <v>16</v>
      </c>
      <c r="B14" s="11" t="s">
        <v>17</v>
      </c>
      <c r="C14" s="16" t="s">
        <v>18</v>
      </c>
      <c r="D14" s="14" t="s">
        <v>254</v>
      </c>
      <c r="E14" s="11" t="s">
        <v>16</v>
      </c>
      <c r="F14" s="12">
        <v>20180401</v>
      </c>
      <c r="G14" s="13">
        <f t="shared" si="0"/>
        <v>20180000</v>
      </c>
      <c r="H14" s="13">
        <f t="shared" si="1"/>
        <v>401</v>
      </c>
      <c r="I14" s="13">
        <v>1</v>
      </c>
      <c r="J14" s="13">
        <f t="shared" si="2"/>
        <v>2</v>
      </c>
      <c r="K14" s="13">
        <f t="shared" si="3"/>
        <v>20200331</v>
      </c>
      <c r="L14" s="11" t="s">
        <v>20</v>
      </c>
      <c r="M14" s="14" t="s">
        <v>66</v>
      </c>
      <c r="N14" s="11" t="s">
        <v>16</v>
      </c>
      <c r="O14" s="10"/>
      <c r="P14" s="11"/>
    </row>
    <row r="15" spans="1:16" ht="27" customHeight="1">
      <c r="A15" s="10" t="s">
        <v>16</v>
      </c>
      <c r="B15" s="11" t="s">
        <v>17</v>
      </c>
      <c r="C15" s="16" t="s">
        <v>18</v>
      </c>
      <c r="D15" s="14" t="s">
        <v>319</v>
      </c>
      <c r="E15" s="11" t="s">
        <v>16</v>
      </c>
      <c r="F15" s="12">
        <f>F14+10100</f>
        <v>20190501</v>
      </c>
      <c r="G15" s="13">
        <f t="shared" ref="G15" si="5">ROUNDDOWN(F15,-4)</f>
        <v>20190000</v>
      </c>
      <c r="H15" s="13">
        <f t="shared" ref="H15" si="6">F15-G15</f>
        <v>501</v>
      </c>
      <c r="I15" s="13">
        <v>1</v>
      </c>
      <c r="J15" s="13">
        <f t="shared" ref="J15" si="7">IF(H15&gt;400,I15+1,I15)</f>
        <v>2</v>
      </c>
      <c r="K15" s="13">
        <f t="shared" ref="K15" si="8">G15+(J15*10000)+331</f>
        <v>20210331</v>
      </c>
      <c r="L15" s="11" t="s">
        <v>20</v>
      </c>
      <c r="M15" s="14" t="s">
        <v>66</v>
      </c>
      <c r="N15" s="11" t="s">
        <v>16</v>
      </c>
      <c r="O15" s="10"/>
      <c r="P15" s="11"/>
    </row>
    <row r="16" spans="1:16" ht="27" customHeight="1">
      <c r="A16" s="10" t="s">
        <v>16</v>
      </c>
      <c r="B16" s="11" t="s">
        <v>17</v>
      </c>
      <c r="C16" s="16" t="s">
        <v>18</v>
      </c>
      <c r="D16" s="14" t="s">
        <v>199</v>
      </c>
      <c r="E16" s="11" t="s">
        <v>16</v>
      </c>
      <c r="F16" s="12">
        <v>20170401</v>
      </c>
      <c r="G16" s="13">
        <f>ROUNDDOWN(F16,-4)</f>
        <v>20170000</v>
      </c>
      <c r="H16" s="13">
        <f>F16-G16</f>
        <v>401</v>
      </c>
      <c r="I16" s="13">
        <v>1</v>
      </c>
      <c r="J16" s="13">
        <f>IF(H16&gt;400,I16+1,I16)</f>
        <v>2</v>
      </c>
      <c r="K16" s="13">
        <f>G16+(J16*10000)+331</f>
        <v>20190331</v>
      </c>
      <c r="L16" s="11" t="s">
        <v>20</v>
      </c>
      <c r="M16" s="14" t="s">
        <v>66</v>
      </c>
      <c r="N16" s="11" t="s">
        <v>16</v>
      </c>
      <c r="O16" s="10" t="s">
        <v>298</v>
      </c>
      <c r="P16" s="11"/>
    </row>
    <row r="17" spans="1:16" ht="27" customHeight="1">
      <c r="A17" s="10" t="s">
        <v>16</v>
      </c>
      <c r="B17" s="11" t="s">
        <v>17</v>
      </c>
      <c r="C17" s="16" t="s">
        <v>18</v>
      </c>
      <c r="D17" s="14" t="s">
        <v>255</v>
      </c>
      <c r="E17" s="11" t="s">
        <v>16</v>
      </c>
      <c r="F17" s="12">
        <v>20180401</v>
      </c>
      <c r="G17" s="13">
        <f t="shared" si="0"/>
        <v>20180000</v>
      </c>
      <c r="H17" s="13">
        <f t="shared" si="1"/>
        <v>401</v>
      </c>
      <c r="I17" s="13">
        <v>1</v>
      </c>
      <c r="J17" s="13">
        <f t="shared" si="2"/>
        <v>2</v>
      </c>
      <c r="K17" s="13">
        <f t="shared" si="3"/>
        <v>20200331</v>
      </c>
      <c r="L17" s="11" t="s">
        <v>20</v>
      </c>
      <c r="M17" s="14" t="s">
        <v>66</v>
      </c>
      <c r="N17" s="11" t="s">
        <v>16</v>
      </c>
      <c r="O17" s="18" t="s">
        <v>340</v>
      </c>
      <c r="P17" s="11"/>
    </row>
    <row r="18" spans="1:16" ht="27" customHeight="1">
      <c r="A18" s="10" t="s">
        <v>16</v>
      </c>
      <c r="B18" s="11" t="s">
        <v>17</v>
      </c>
      <c r="C18" s="16" t="s">
        <v>18</v>
      </c>
      <c r="D18" s="14" t="s">
        <v>299</v>
      </c>
      <c r="E18" s="11" t="s">
        <v>16</v>
      </c>
      <c r="F18" s="12">
        <f>F17+10100</f>
        <v>20190501</v>
      </c>
      <c r="G18" s="13">
        <f t="shared" ref="G18" si="9">ROUNDDOWN(F18,-4)</f>
        <v>20190000</v>
      </c>
      <c r="H18" s="13">
        <f t="shared" ref="H18" si="10">F18-G18</f>
        <v>501</v>
      </c>
      <c r="I18" s="13">
        <v>1</v>
      </c>
      <c r="J18" s="13">
        <f t="shared" ref="J18" si="11">IF(H18&gt;400,I18+1,I18)</f>
        <v>2</v>
      </c>
      <c r="K18" s="13">
        <f t="shared" ref="K18" si="12">G18+(J18*10000)+331</f>
        <v>20210331</v>
      </c>
      <c r="L18" s="11" t="s">
        <v>20</v>
      </c>
      <c r="M18" s="14" t="s">
        <v>66</v>
      </c>
      <c r="N18" s="11" t="s">
        <v>16</v>
      </c>
      <c r="O18" s="18"/>
      <c r="P18" s="11"/>
    </row>
    <row r="19" spans="1:16" ht="27" customHeight="1">
      <c r="A19" s="10" t="s">
        <v>16</v>
      </c>
      <c r="B19" s="11" t="s">
        <v>17</v>
      </c>
      <c r="C19" s="16" t="s">
        <v>18</v>
      </c>
      <c r="D19" s="14" t="s">
        <v>339</v>
      </c>
      <c r="E19" s="11" t="s">
        <v>16</v>
      </c>
      <c r="F19" s="12">
        <f>F18+10100</f>
        <v>20200601</v>
      </c>
      <c r="G19" s="13">
        <f t="shared" ref="G19" si="13">ROUNDDOWN(F19,-4)</f>
        <v>20200000</v>
      </c>
      <c r="H19" s="13">
        <f t="shared" ref="H19" si="14">F19-G19</f>
        <v>601</v>
      </c>
      <c r="I19" s="13">
        <v>1</v>
      </c>
      <c r="J19" s="13">
        <f t="shared" ref="J19" si="15">IF(H19&gt;400,I19+1,I19)</f>
        <v>2</v>
      </c>
      <c r="K19" s="13">
        <f t="shared" ref="K19" si="16">G19+(J19*10000)+331</f>
        <v>20220331</v>
      </c>
      <c r="L19" s="11" t="s">
        <v>20</v>
      </c>
      <c r="M19" s="14" t="s">
        <v>66</v>
      </c>
      <c r="N19" s="11" t="s">
        <v>16</v>
      </c>
      <c r="O19" s="10"/>
      <c r="P19" s="11"/>
    </row>
    <row r="20" spans="1:16" ht="27" customHeight="1">
      <c r="A20" s="10" t="s">
        <v>57</v>
      </c>
      <c r="B20" s="11" t="s">
        <v>2</v>
      </c>
      <c r="C20" s="16" t="s">
        <v>3</v>
      </c>
      <c r="D20" s="14" t="s">
        <v>242</v>
      </c>
      <c r="E20" s="11" t="s">
        <v>16</v>
      </c>
      <c r="F20" s="12">
        <v>20040401</v>
      </c>
      <c r="G20" s="13">
        <f t="shared" si="0"/>
        <v>20040000</v>
      </c>
      <c r="H20" s="13">
        <f t="shared" si="1"/>
        <v>401</v>
      </c>
      <c r="I20" s="13">
        <v>5</v>
      </c>
      <c r="J20" s="13">
        <f t="shared" si="2"/>
        <v>6</v>
      </c>
      <c r="K20" s="13">
        <f t="shared" si="3"/>
        <v>20100331</v>
      </c>
      <c r="L20" s="11" t="s">
        <v>20</v>
      </c>
      <c r="M20" s="14" t="s">
        <v>66</v>
      </c>
      <c r="N20" s="11" t="s">
        <v>16</v>
      </c>
      <c r="O20" s="18" t="s">
        <v>101</v>
      </c>
      <c r="P20" s="11"/>
    </row>
    <row r="21" spans="1:16" ht="27" customHeight="1">
      <c r="A21" s="10" t="s">
        <v>57</v>
      </c>
      <c r="B21" s="11" t="s">
        <v>2</v>
      </c>
      <c r="C21" s="16" t="s">
        <v>3</v>
      </c>
      <c r="D21" s="14" t="s">
        <v>240</v>
      </c>
      <c r="E21" s="11" t="s">
        <v>16</v>
      </c>
      <c r="F21" s="12">
        <v>20130401</v>
      </c>
      <c r="G21" s="13">
        <f t="shared" si="0"/>
        <v>20130000</v>
      </c>
      <c r="H21" s="13">
        <f t="shared" si="1"/>
        <v>401</v>
      </c>
      <c r="I21" s="13">
        <v>5</v>
      </c>
      <c r="J21" s="13">
        <f t="shared" si="2"/>
        <v>6</v>
      </c>
      <c r="K21" s="13">
        <f t="shared" si="3"/>
        <v>20190331</v>
      </c>
      <c r="L21" s="11" t="s">
        <v>20</v>
      </c>
      <c r="M21" s="14" t="s">
        <v>66</v>
      </c>
      <c r="N21" s="11" t="s">
        <v>16</v>
      </c>
      <c r="O21" s="22" t="s">
        <v>321</v>
      </c>
      <c r="P21" s="11"/>
    </row>
    <row r="22" spans="1:16" ht="27" customHeight="1">
      <c r="A22" s="10" t="s">
        <v>57</v>
      </c>
      <c r="B22" s="11" t="s">
        <v>2</v>
      </c>
      <c r="C22" s="16" t="s">
        <v>53</v>
      </c>
      <c r="D22" s="11" t="s">
        <v>53</v>
      </c>
      <c r="E22" s="11" t="s">
        <v>16</v>
      </c>
      <c r="F22" s="12">
        <v>20150401</v>
      </c>
      <c r="G22" s="13">
        <f t="shared" si="0"/>
        <v>20150000</v>
      </c>
      <c r="H22" s="13">
        <f t="shared" si="1"/>
        <v>401</v>
      </c>
      <c r="I22" s="13">
        <v>1</v>
      </c>
      <c r="J22" s="13">
        <f t="shared" si="2"/>
        <v>2</v>
      </c>
      <c r="K22" s="13">
        <f t="shared" si="3"/>
        <v>20170331</v>
      </c>
      <c r="L22" s="11" t="s">
        <v>20</v>
      </c>
      <c r="M22" s="14" t="s">
        <v>66</v>
      </c>
      <c r="N22" s="11" t="s">
        <v>16</v>
      </c>
      <c r="O22" s="18" t="s">
        <v>101</v>
      </c>
      <c r="P22" s="11"/>
    </row>
    <row r="23" spans="1:16" ht="27" customHeight="1">
      <c r="A23" s="10" t="s">
        <v>57</v>
      </c>
      <c r="B23" s="11" t="s">
        <v>2</v>
      </c>
      <c r="C23" s="16" t="s">
        <v>53</v>
      </c>
      <c r="D23" s="14" t="s">
        <v>241</v>
      </c>
      <c r="E23" s="11" t="s">
        <v>16</v>
      </c>
      <c r="F23" s="12">
        <v>20160101</v>
      </c>
      <c r="G23" s="13">
        <f t="shared" si="0"/>
        <v>20160000</v>
      </c>
      <c r="H23" s="13">
        <f>F23-G23</f>
        <v>101</v>
      </c>
      <c r="I23" s="13">
        <v>7</v>
      </c>
      <c r="J23" s="13">
        <f>IF(H23&gt;400,I23+1,I23)</f>
        <v>7</v>
      </c>
      <c r="K23" s="13">
        <v>20240331</v>
      </c>
      <c r="L23" s="11" t="s">
        <v>20</v>
      </c>
      <c r="M23" s="14" t="s">
        <v>66</v>
      </c>
      <c r="N23" s="11" t="s">
        <v>16</v>
      </c>
      <c r="O23" s="18"/>
      <c r="P23" s="11"/>
    </row>
    <row r="24" spans="1:16" ht="27" customHeight="1">
      <c r="A24" s="10" t="s">
        <v>57</v>
      </c>
      <c r="B24" s="11" t="s">
        <v>2</v>
      </c>
      <c r="C24" s="16" t="s">
        <v>53</v>
      </c>
      <c r="D24" s="14" t="s">
        <v>218</v>
      </c>
      <c r="E24" s="11" t="s">
        <v>16</v>
      </c>
      <c r="F24" s="12">
        <v>20150401</v>
      </c>
      <c r="G24" s="13">
        <f t="shared" si="0"/>
        <v>20150000</v>
      </c>
      <c r="H24" s="13">
        <f t="shared" si="1"/>
        <v>401</v>
      </c>
      <c r="I24" s="13">
        <v>3</v>
      </c>
      <c r="J24" s="13">
        <f t="shared" si="2"/>
        <v>4</v>
      </c>
      <c r="K24" s="13">
        <f t="shared" si="3"/>
        <v>20190331</v>
      </c>
      <c r="L24" s="11" t="s">
        <v>20</v>
      </c>
      <c r="M24" s="14" t="s">
        <v>66</v>
      </c>
      <c r="N24" s="11" t="s">
        <v>16</v>
      </c>
      <c r="O24" s="18" t="s">
        <v>341</v>
      </c>
      <c r="P24" s="11"/>
    </row>
    <row r="25" spans="1:16" ht="27" customHeight="1">
      <c r="A25" s="10" t="s">
        <v>16</v>
      </c>
      <c r="B25" s="11" t="s">
        <v>17</v>
      </c>
      <c r="C25" s="16" t="s">
        <v>53</v>
      </c>
      <c r="D25" s="11" t="s">
        <v>54</v>
      </c>
      <c r="E25" s="11" t="s">
        <v>16</v>
      </c>
      <c r="F25" s="12">
        <v>20020712</v>
      </c>
      <c r="G25" s="13">
        <f t="shared" si="0"/>
        <v>20020000</v>
      </c>
      <c r="H25" s="13">
        <f t="shared" si="1"/>
        <v>712</v>
      </c>
      <c r="I25" s="13">
        <v>30</v>
      </c>
      <c r="J25" s="13">
        <f t="shared" si="2"/>
        <v>31</v>
      </c>
      <c r="K25" s="13">
        <f t="shared" si="3"/>
        <v>20330331</v>
      </c>
      <c r="L25" s="11" t="s">
        <v>55</v>
      </c>
      <c r="M25" s="14" t="s">
        <v>66</v>
      </c>
      <c r="N25" s="11" t="s">
        <v>16</v>
      </c>
      <c r="O25" s="10"/>
      <c r="P25" s="11"/>
    </row>
    <row r="26" spans="1:16" ht="27" customHeight="1">
      <c r="A26" s="10" t="s">
        <v>16</v>
      </c>
      <c r="B26" s="11" t="s">
        <v>17</v>
      </c>
      <c r="C26" s="16" t="s">
        <v>53</v>
      </c>
      <c r="D26" s="14" t="s">
        <v>320</v>
      </c>
      <c r="E26" s="11" t="s">
        <v>16</v>
      </c>
      <c r="F26" s="12">
        <v>20160401</v>
      </c>
      <c r="G26" s="13">
        <f t="shared" si="0"/>
        <v>20160000</v>
      </c>
      <c r="H26" s="13">
        <f t="shared" si="1"/>
        <v>401</v>
      </c>
      <c r="I26" s="13">
        <v>30</v>
      </c>
      <c r="J26" s="13">
        <f t="shared" si="2"/>
        <v>31</v>
      </c>
      <c r="K26" s="13">
        <f t="shared" si="3"/>
        <v>20470331</v>
      </c>
      <c r="L26" s="11" t="s">
        <v>55</v>
      </c>
      <c r="M26" s="14" t="s">
        <v>66</v>
      </c>
      <c r="N26" s="11" t="s">
        <v>16</v>
      </c>
      <c r="O26" s="10"/>
      <c r="P26" s="11"/>
    </row>
    <row r="27" spans="1:16" ht="27" customHeight="1">
      <c r="A27" s="10" t="s">
        <v>16</v>
      </c>
      <c r="B27" s="11" t="s">
        <v>17</v>
      </c>
      <c r="C27" s="16" t="s">
        <v>23</v>
      </c>
      <c r="D27" s="14" t="s">
        <v>70</v>
      </c>
      <c r="E27" s="11" t="s">
        <v>16</v>
      </c>
      <c r="F27" s="12">
        <v>20130401</v>
      </c>
      <c r="G27" s="13">
        <f t="shared" si="0"/>
        <v>20130000</v>
      </c>
      <c r="H27" s="13">
        <f t="shared" si="1"/>
        <v>401</v>
      </c>
      <c r="I27" s="13">
        <v>5</v>
      </c>
      <c r="J27" s="13">
        <f t="shared" si="2"/>
        <v>6</v>
      </c>
      <c r="K27" s="13">
        <f t="shared" si="3"/>
        <v>20190331</v>
      </c>
      <c r="L27" s="11" t="s">
        <v>20</v>
      </c>
      <c r="M27" s="14" t="s">
        <v>68</v>
      </c>
      <c r="N27" s="11" t="s">
        <v>16</v>
      </c>
      <c r="O27" s="10" t="s">
        <v>298</v>
      </c>
      <c r="P27" s="11"/>
    </row>
    <row r="28" spans="1:16" ht="27" customHeight="1">
      <c r="A28" s="10" t="s">
        <v>16</v>
      </c>
      <c r="B28" s="11" t="s">
        <v>17</v>
      </c>
      <c r="C28" s="16" t="s">
        <v>23</v>
      </c>
      <c r="D28" s="14" t="s">
        <v>102</v>
      </c>
      <c r="E28" s="11" t="s">
        <v>16</v>
      </c>
      <c r="F28" s="12">
        <f t="shared" ref="F28:F32" si="17">F27+10000</f>
        <v>20140401</v>
      </c>
      <c r="G28" s="13">
        <f t="shared" si="0"/>
        <v>20140000</v>
      </c>
      <c r="H28" s="13">
        <f t="shared" si="1"/>
        <v>401</v>
      </c>
      <c r="I28" s="13">
        <v>5</v>
      </c>
      <c r="J28" s="13">
        <f t="shared" si="2"/>
        <v>6</v>
      </c>
      <c r="K28" s="13">
        <f t="shared" si="3"/>
        <v>20200331</v>
      </c>
      <c r="L28" s="11" t="s">
        <v>20</v>
      </c>
      <c r="M28" s="14" t="s">
        <v>68</v>
      </c>
      <c r="N28" s="11" t="s">
        <v>16</v>
      </c>
      <c r="O28" s="18" t="s">
        <v>340</v>
      </c>
      <c r="P28" s="11"/>
    </row>
    <row r="29" spans="1:16" ht="27" customHeight="1">
      <c r="A29" s="10" t="s">
        <v>16</v>
      </c>
      <c r="B29" s="11" t="s">
        <v>17</v>
      </c>
      <c r="C29" s="16" t="s">
        <v>23</v>
      </c>
      <c r="D29" s="14" t="s">
        <v>103</v>
      </c>
      <c r="E29" s="11" t="s">
        <v>16</v>
      </c>
      <c r="F29" s="12">
        <f t="shared" si="17"/>
        <v>20150401</v>
      </c>
      <c r="G29" s="13">
        <f t="shared" si="0"/>
        <v>20150000</v>
      </c>
      <c r="H29" s="13">
        <f t="shared" si="1"/>
        <v>401</v>
      </c>
      <c r="I29" s="13">
        <v>5</v>
      </c>
      <c r="J29" s="13">
        <f t="shared" si="2"/>
        <v>6</v>
      </c>
      <c r="K29" s="13">
        <f t="shared" si="3"/>
        <v>20210331</v>
      </c>
      <c r="L29" s="11" t="s">
        <v>20</v>
      </c>
      <c r="M29" s="14" t="s">
        <v>68</v>
      </c>
      <c r="N29" s="11" t="s">
        <v>16</v>
      </c>
      <c r="O29" s="18"/>
      <c r="P29" s="11"/>
    </row>
    <row r="30" spans="1:16" ht="27" customHeight="1">
      <c r="A30" s="10" t="s">
        <v>16</v>
      </c>
      <c r="B30" s="11" t="s">
        <v>17</v>
      </c>
      <c r="C30" s="16" t="s">
        <v>23</v>
      </c>
      <c r="D30" s="14" t="s">
        <v>104</v>
      </c>
      <c r="E30" s="11" t="s">
        <v>16</v>
      </c>
      <c r="F30" s="12">
        <f t="shared" si="17"/>
        <v>20160401</v>
      </c>
      <c r="G30" s="13">
        <f t="shared" si="0"/>
        <v>20160000</v>
      </c>
      <c r="H30" s="13">
        <f t="shared" si="1"/>
        <v>401</v>
      </c>
      <c r="I30" s="13">
        <v>5</v>
      </c>
      <c r="J30" s="13">
        <f t="shared" si="2"/>
        <v>6</v>
      </c>
      <c r="K30" s="13">
        <f t="shared" si="3"/>
        <v>20220331</v>
      </c>
      <c r="L30" s="11" t="s">
        <v>20</v>
      </c>
      <c r="M30" s="14" t="s">
        <v>68</v>
      </c>
      <c r="N30" s="11" t="s">
        <v>16</v>
      </c>
      <c r="O30" s="10"/>
      <c r="P30" s="11"/>
    </row>
    <row r="31" spans="1:16" ht="27" customHeight="1">
      <c r="A31" s="10" t="s">
        <v>16</v>
      </c>
      <c r="B31" s="11" t="s">
        <v>17</v>
      </c>
      <c r="C31" s="16" t="s">
        <v>23</v>
      </c>
      <c r="D31" s="14" t="s">
        <v>105</v>
      </c>
      <c r="E31" s="11" t="s">
        <v>16</v>
      </c>
      <c r="F31" s="12">
        <f t="shared" si="17"/>
        <v>20170401</v>
      </c>
      <c r="G31" s="13">
        <f t="shared" ref="G31:G60" si="18">ROUNDDOWN(F31,-4)</f>
        <v>20170000</v>
      </c>
      <c r="H31" s="13">
        <f t="shared" ref="H31:H60" si="19">F31-G31</f>
        <v>401</v>
      </c>
      <c r="I31" s="13">
        <v>5</v>
      </c>
      <c r="J31" s="13">
        <f t="shared" ref="J31:J60" si="20">IF(H31&gt;400,I31+1,I31)</f>
        <v>6</v>
      </c>
      <c r="K31" s="13">
        <f t="shared" ref="K31:K60" si="21">G31+(J31*10000)+331</f>
        <v>20230331</v>
      </c>
      <c r="L31" s="11" t="s">
        <v>20</v>
      </c>
      <c r="M31" s="14" t="s">
        <v>68</v>
      </c>
      <c r="N31" s="11" t="s">
        <v>16</v>
      </c>
      <c r="O31" s="10"/>
      <c r="P31" s="11"/>
    </row>
    <row r="32" spans="1:16" ht="27" customHeight="1">
      <c r="A32" s="10" t="s">
        <v>16</v>
      </c>
      <c r="B32" s="11" t="s">
        <v>17</v>
      </c>
      <c r="C32" s="16" t="s">
        <v>23</v>
      </c>
      <c r="D32" s="14" t="s">
        <v>256</v>
      </c>
      <c r="E32" s="11" t="s">
        <v>16</v>
      </c>
      <c r="F32" s="12">
        <f t="shared" si="17"/>
        <v>20180401</v>
      </c>
      <c r="G32" s="13">
        <f>ROUNDDOWN(F32,-4)</f>
        <v>20180000</v>
      </c>
      <c r="H32" s="13">
        <f>F32-G32</f>
        <v>401</v>
      </c>
      <c r="I32" s="13">
        <v>5</v>
      </c>
      <c r="J32" s="13">
        <f>IF(H32&gt;400,I32+1,I32)</f>
        <v>6</v>
      </c>
      <c r="K32" s="13">
        <f>G32+(J32*10000)+331</f>
        <v>20240331</v>
      </c>
      <c r="L32" s="11" t="s">
        <v>20</v>
      </c>
      <c r="M32" s="14" t="s">
        <v>68</v>
      </c>
      <c r="N32" s="11" t="s">
        <v>16</v>
      </c>
      <c r="O32" s="10"/>
      <c r="P32" s="11"/>
    </row>
    <row r="33" spans="1:16" ht="27" customHeight="1">
      <c r="A33" s="10" t="s">
        <v>16</v>
      </c>
      <c r="B33" s="11" t="s">
        <v>17</v>
      </c>
      <c r="C33" s="16" t="s">
        <v>23</v>
      </c>
      <c r="D33" s="14" t="s">
        <v>300</v>
      </c>
      <c r="E33" s="11" t="s">
        <v>16</v>
      </c>
      <c r="F33" s="12">
        <f>F32+10100</f>
        <v>20190501</v>
      </c>
      <c r="G33" s="13">
        <f>ROUNDDOWN(F33,-4)</f>
        <v>20190000</v>
      </c>
      <c r="H33" s="13">
        <f>F33-G33</f>
        <v>501</v>
      </c>
      <c r="I33" s="13">
        <v>5</v>
      </c>
      <c r="J33" s="13">
        <f>IF(H33&gt;400,I33+1,I33)</f>
        <v>6</v>
      </c>
      <c r="K33" s="13">
        <f>G33+(J33*10000)+331</f>
        <v>20250331</v>
      </c>
      <c r="L33" s="11" t="s">
        <v>20</v>
      </c>
      <c r="M33" s="14" t="s">
        <v>66</v>
      </c>
      <c r="N33" s="11" t="s">
        <v>16</v>
      </c>
      <c r="O33" s="10"/>
      <c r="P33" s="11"/>
    </row>
    <row r="34" spans="1:16" ht="27" customHeight="1">
      <c r="A34" s="10" t="s">
        <v>16</v>
      </c>
      <c r="B34" s="11" t="s">
        <v>17</v>
      </c>
      <c r="C34" s="16" t="s">
        <v>23</v>
      </c>
      <c r="D34" s="14" t="s">
        <v>342</v>
      </c>
      <c r="E34" s="11" t="s">
        <v>16</v>
      </c>
      <c r="F34" s="12">
        <f>F33+10100</f>
        <v>20200601</v>
      </c>
      <c r="G34" s="13">
        <f>ROUNDDOWN(F34,-4)</f>
        <v>20200000</v>
      </c>
      <c r="H34" s="13">
        <f>F34-G34</f>
        <v>601</v>
      </c>
      <c r="I34" s="13">
        <v>5</v>
      </c>
      <c r="J34" s="13">
        <f>IF(H34&gt;400,I34+1,I34)</f>
        <v>6</v>
      </c>
      <c r="K34" s="13">
        <f>G34+(J34*10000)+331</f>
        <v>20260331</v>
      </c>
      <c r="L34" s="11" t="s">
        <v>20</v>
      </c>
      <c r="M34" s="14" t="s">
        <v>66</v>
      </c>
      <c r="N34" s="11" t="s">
        <v>16</v>
      </c>
      <c r="O34" s="10"/>
      <c r="P34" s="11"/>
    </row>
    <row r="35" spans="1:16" ht="27" customHeight="1">
      <c r="A35" s="10" t="s">
        <v>16</v>
      </c>
      <c r="B35" s="11" t="s">
        <v>17</v>
      </c>
      <c r="C35" s="16" t="s">
        <v>23</v>
      </c>
      <c r="D35" s="14" t="s">
        <v>200</v>
      </c>
      <c r="E35" s="11" t="s">
        <v>16</v>
      </c>
      <c r="F35" s="12">
        <v>20130401</v>
      </c>
      <c r="G35" s="13">
        <f t="shared" si="18"/>
        <v>20130000</v>
      </c>
      <c r="H35" s="13">
        <f t="shared" si="19"/>
        <v>401</v>
      </c>
      <c r="I35" s="13">
        <v>5</v>
      </c>
      <c r="J35" s="13">
        <f t="shared" si="20"/>
        <v>6</v>
      </c>
      <c r="K35" s="13">
        <f t="shared" si="21"/>
        <v>20190331</v>
      </c>
      <c r="L35" s="11" t="s">
        <v>20</v>
      </c>
      <c r="M35" s="14" t="s">
        <v>68</v>
      </c>
      <c r="N35" s="11" t="s">
        <v>16</v>
      </c>
      <c r="O35" s="10" t="s">
        <v>298</v>
      </c>
      <c r="P35" s="11"/>
    </row>
    <row r="36" spans="1:16" ht="27" customHeight="1">
      <c r="A36" s="10" t="s">
        <v>16</v>
      </c>
      <c r="B36" s="11" t="s">
        <v>17</v>
      </c>
      <c r="C36" s="16" t="s">
        <v>23</v>
      </c>
      <c r="D36" s="14" t="s">
        <v>201</v>
      </c>
      <c r="E36" s="11" t="s">
        <v>16</v>
      </c>
      <c r="F36" s="12">
        <f t="shared" ref="F36:F40" si="22">F35+10000</f>
        <v>20140401</v>
      </c>
      <c r="G36" s="13">
        <f t="shared" si="18"/>
        <v>20140000</v>
      </c>
      <c r="H36" s="13">
        <f t="shared" si="19"/>
        <v>401</v>
      </c>
      <c r="I36" s="13">
        <v>5</v>
      </c>
      <c r="J36" s="13">
        <f t="shared" si="20"/>
        <v>6</v>
      </c>
      <c r="K36" s="13">
        <f t="shared" si="21"/>
        <v>20200331</v>
      </c>
      <c r="L36" s="11" t="s">
        <v>20</v>
      </c>
      <c r="M36" s="14" t="s">
        <v>68</v>
      </c>
      <c r="N36" s="11" t="s">
        <v>16</v>
      </c>
      <c r="O36" s="18" t="s">
        <v>340</v>
      </c>
      <c r="P36" s="11"/>
    </row>
    <row r="37" spans="1:16" ht="27" customHeight="1">
      <c r="A37" s="10" t="s">
        <v>16</v>
      </c>
      <c r="B37" s="11" t="s">
        <v>17</v>
      </c>
      <c r="C37" s="16" t="s">
        <v>23</v>
      </c>
      <c r="D37" s="14" t="s">
        <v>202</v>
      </c>
      <c r="E37" s="11" t="s">
        <v>16</v>
      </c>
      <c r="F37" s="12">
        <f t="shared" si="22"/>
        <v>20150401</v>
      </c>
      <c r="G37" s="13">
        <f t="shared" si="18"/>
        <v>20150000</v>
      </c>
      <c r="H37" s="13">
        <f t="shared" si="19"/>
        <v>401</v>
      </c>
      <c r="I37" s="13">
        <v>5</v>
      </c>
      <c r="J37" s="13">
        <f t="shared" si="20"/>
        <v>6</v>
      </c>
      <c r="K37" s="13">
        <f t="shared" si="21"/>
        <v>20210331</v>
      </c>
      <c r="L37" s="11" t="s">
        <v>20</v>
      </c>
      <c r="M37" s="14" t="s">
        <v>68</v>
      </c>
      <c r="N37" s="11" t="s">
        <v>16</v>
      </c>
      <c r="O37" s="10"/>
      <c r="P37" s="11"/>
    </row>
    <row r="38" spans="1:16" ht="27" customHeight="1">
      <c r="A38" s="10" t="s">
        <v>16</v>
      </c>
      <c r="B38" s="11" t="s">
        <v>17</v>
      </c>
      <c r="C38" s="16" t="s">
        <v>23</v>
      </c>
      <c r="D38" s="14" t="s">
        <v>203</v>
      </c>
      <c r="E38" s="11" t="s">
        <v>16</v>
      </c>
      <c r="F38" s="12">
        <f t="shared" si="22"/>
        <v>20160401</v>
      </c>
      <c r="G38" s="13">
        <f t="shared" si="18"/>
        <v>20160000</v>
      </c>
      <c r="H38" s="13">
        <f t="shared" si="19"/>
        <v>401</v>
      </c>
      <c r="I38" s="13">
        <v>5</v>
      </c>
      <c r="J38" s="13">
        <f t="shared" si="20"/>
        <v>6</v>
      </c>
      <c r="K38" s="13">
        <f t="shared" si="21"/>
        <v>20220331</v>
      </c>
      <c r="L38" s="11" t="s">
        <v>20</v>
      </c>
      <c r="M38" s="14" t="s">
        <v>68</v>
      </c>
      <c r="N38" s="11" t="s">
        <v>16</v>
      </c>
      <c r="O38" s="10"/>
      <c r="P38" s="11"/>
    </row>
    <row r="39" spans="1:16" ht="27" customHeight="1">
      <c r="A39" s="10" t="s">
        <v>16</v>
      </c>
      <c r="B39" s="11" t="s">
        <v>17</v>
      </c>
      <c r="C39" s="16" t="s">
        <v>23</v>
      </c>
      <c r="D39" s="14" t="s">
        <v>204</v>
      </c>
      <c r="E39" s="11" t="s">
        <v>16</v>
      </c>
      <c r="F39" s="12">
        <f t="shared" si="22"/>
        <v>20170401</v>
      </c>
      <c r="G39" s="13">
        <f t="shared" si="18"/>
        <v>20170000</v>
      </c>
      <c r="H39" s="13">
        <f>F39-G39</f>
        <v>401</v>
      </c>
      <c r="I39" s="13">
        <v>5</v>
      </c>
      <c r="J39" s="13">
        <f>IF(H39&gt;400,I39+1,I39)</f>
        <v>6</v>
      </c>
      <c r="K39" s="13">
        <f>G39+(J39*10000)+331</f>
        <v>20230331</v>
      </c>
      <c r="L39" s="11" t="s">
        <v>20</v>
      </c>
      <c r="M39" s="14" t="s">
        <v>68</v>
      </c>
      <c r="N39" s="11" t="s">
        <v>16</v>
      </c>
      <c r="O39" s="10"/>
      <c r="P39" s="11"/>
    </row>
    <row r="40" spans="1:16" ht="27" customHeight="1">
      <c r="A40" s="10" t="s">
        <v>16</v>
      </c>
      <c r="B40" s="11" t="s">
        <v>17</v>
      </c>
      <c r="C40" s="16" t="s">
        <v>23</v>
      </c>
      <c r="D40" s="14" t="s">
        <v>257</v>
      </c>
      <c r="E40" s="11" t="s">
        <v>16</v>
      </c>
      <c r="F40" s="12">
        <f t="shared" si="22"/>
        <v>20180401</v>
      </c>
      <c r="G40" s="13">
        <f>ROUNDDOWN(F40,-4)</f>
        <v>20180000</v>
      </c>
      <c r="H40" s="13">
        <f>F40-G40</f>
        <v>401</v>
      </c>
      <c r="I40" s="13">
        <v>5</v>
      </c>
      <c r="J40" s="13">
        <f>IF(H40&gt;400,I40+1,I40)</f>
        <v>6</v>
      </c>
      <c r="K40" s="13">
        <f>G40+(J40*10000)+331</f>
        <v>20240331</v>
      </c>
      <c r="L40" s="11" t="s">
        <v>20</v>
      </c>
      <c r="M40" s="14" t="s">
        <v>68</v>
      </c>
      <c r="N40" s="11" t="s">
        <v>16</v>
      </c>
      <c r="O40" s="10"/>
      <c r="P40" s="11"/>
    </row>
    <row r="41" spans="1:16" ht="27" customHeight="1">
      <c r="A41" s="10" t="s">
        <v>16</v>
      </c>
      <c r="B41" s="11" t="s">
        <v>17</v>
      </c>
      <c r="C41" s="16" t="s">
        <v>23</v>
      </c>
      <c r="D41" s="14" t="s">
        <v>301</v>
      </c>
      <c r="E41" s="11" t="s">
        <v>16</v>
      </c>
      <c r="F41" s="12">
        <f>F40+10100</f>
        <v>20190501</v>
      </c>
      <c r="G41" s="13">
        <f>ROUNDDOWN(F41,-4)</f>
        <v>20190000</v>
      </c>
      <c r="H41" s="13">
        <f>F41-G41</f>
        <v>501</v>
      </c>
      <c r="I41" s="13">
        <v>5</v>
      </c>
      <c r="J41" s="13">
        <f>IF(H41&gt;400,I41+1,I41)</f>
        <v>6</v>
      </c>
      <c r="K41" s="13">
        <f>G41+(J41*10000)+331</f>
        <v>20250331</v>
      </c>
      <c r="L41" s="11" t="s">
        <v>20</v>
      </c>
      <c r="M41" s="14" t="s">
        <v>66</v>
      </c>
      <c r="N41" s="11" t="s">
        <v>16</v>
      </c>
      <c r="O41" s="10"/>
      <c r="P41" s="11"/>
    </row>
    <row r="42" spans="1:16" ht="27" customHeight="1">
      <c r="A42" s="10" t="s">
        <v>16</v>
      </c>
      <c r="B42" s="11" t="s">
        <v>17</v>
      </c>
      <c r="C42" s="16" t="s">
        <v>180</v>
      </c>
      <c r="D42" s="14" t="s">
        <v>181</v>
      </c>
      <c r="E42" s="11" t="s">
        <v>16</v>
      </c>
      <c r="F42" s="12">
        <v>20150401</v>
      </c>
      <c r="G42" s="13">
        <f t="shared" si="18"/>
        <v>20150000</v>
      </c>
      <c r="H42" s="13">
        <f t="shared" si="19"/>
        <v>401</v>
      </c>
      <c r="I42" s="13">
        <v>3</v>
      </c>
      <c r="J42" s="13">
        <f t="shared" si="20"/>
        <v>4</v>
      </c>
      <c r="K42" s="13">
        <f t="shared" si="21"/>
        <v>20190331</v>
      </c>
      <c r="L42" s="11" t="s">
        <v>20</v>
      </c>
      <c r="M42" s="14" t="s">
        <v>66</v>
      </c>
      <c r="N42" s="11" t="s">
        <v>16</v>
      </c>
      <c r="O42" s="18" t="s">
        <v>302</v>
      </c>
      <c r="P42" s="11"/>
    </row>
    <row r="43" spans="1:16" ht="27" customHeight="1">
      <c r="A43" s="10" t="s">
        <v>16</v>
      </c>
      <c r="B43" s="11" t="s">
        <v>17</v>
      </c>
      <c r="C43" s="16" t="s">
        <v>180</v>
      </c>
      <c r="D43" s="14" t="s">
        <v>182</v>
      </c>
      <c r="E43" s="11" t="s">
        <v>16</v>
      </c>
      <c r="F43" s="12">
        <v>20150401</v>
      </c>
      <c r="G43" s="13">
        <f t="shared" si="18"/>
        <v>20150000</v>
      </c>
      <c r="H43" s="13">
        <f t="shared" si="19"/>
        <v>401</v>
      </c>
      <c r="I43" s="13">
        <v>3</v>
      </c>
      <c r="J43" s="13">
        <f t="shared" si="20"/>
        <v>4</v>
      </c>
      <c r="K43" s="13">
        <f t="shared" si="21"/>
        <v>20190331</v>
      </c>
      <c r="L43" s="11" t="s">
        <v>20</v>
      </c>
      <c r="M43" s="14" t="s">
        <v>66</v>
      </c>
      <c r="N43" s="11" t="s">
        <v>16</v>
      </c>
      <c r="O43" s="18" t="s">
        <v>302</v>
      </c>
      <c r="P43" s="11"/>
    </row>
    <row r="44" spans="1:16" ht="27" customHeight="1">
      <c r="A44" s="10" t="s">
        <v>16</v>
      </c>
      <c r="B44" s="11" t="s">
        <v>17</v>
      </c>
      <c r="C44" s="16" t="s">
        <v>23</v>
      </c>
      <c r="D44" s="14" t="s">
        <v>183</v>
      </c>
      <c r="E44" s="11" t="s">
        <v>16</v>
      </c>
      <c r="F44" s="12">
        <v>20130401</v>
      </c>
      <c r="G44" s="13">
        <f t="shared" si="18"/>
        <v>20130000</v>
      </c>
      <c r="H44" s="13">
        <f t="shared" si="19"/>
        <v>401</v>
      </c>
      <c r="I44" s="13">
        <v>5</v>
      </c>
      <c r="J44" s="13">
        <f t="shared" si="20"/>
        <v>6</v>
      </c>
      <c r="K44" s="13">
        <f t="shared" si="21"/>
        <v>20190331</v>
      </c>
      <c r="L44" s="11" t="s">
        <v>20</v>
      </c>
      <c r="M44" s="14" t="s">
        <v>66</v>
      </c>
      <c r="N44" s="11" t="s">
        <v>16</v>
      </c>
      <c r="O44" s="10" t="s">
        <v>298</v>
      </c>
      <c r="P44" s="11"/>
    </row>
    <row r="45" spans="1:16" ht="27" customHeight="1">
      <c r="A45" s="10" t="s">
        <v>16</v>
      </c>
      <c r="B45" s="11" t="s">
        <v>17</v>
      </c>
      <c r="C45" s="16" t="s">
        <v>23</v>
      </c>
      <c r="D45" s="14" t="s">
        <v>184</v>
      </c>
      <c r="E45" s="11" t="s">
        <v>16</v>
      </c>
      <c r="F45" s="12">
        <f t="shared" ref="F45:F51" si="23">F44+10000</f>
        <v>20140401</v>
      </c>
      <c r="G45" s="13">
        <f t="shared" si="18"/>
        <v>20140000</v>
      </c>
      <c r="H45" s="13">
        <f t="shared" si="19"/>
        <v>401</v>
      </c>
      <c r="I45" s="13">
        <v>5</v>
      </c>
      <c r="J45" s="13">
        <f t="shared" si="20"/>
        <v>6</v>
      </c>
      <c r="K45" s="13">
        <f t="shared" si="21"/>
        <v>20200331</v>
      </c>
      <c r="L45" s="11" t="s">
        <v>20</v>
      </c>
      <c r="M45" s="14" t="s">
        <v>66</v>
      </c>
      <c r="N45" s="11" t="s">
        <v>16</v>
      </c>
      <c r="O45" s="18" t="s">
        <v>340</v>
      </c>
      <c r="P45" s="11"/>
    </row>
    <row r="46" spans="1:16" ht="27" customHeight="1">
      <c r="A46" s="10" t="s">
        <v>16</v>
      </c>
      <c r="B46" s="11" t="s">
        <v>17</v>
      </c>
      <c r="C46" s="16" t="s">
        <v>23</v>
      </c>
      <c r="D46" s="14" t="s">
        <v>185</v>
      </c>
      <c r="E46" s="11" t="s">
        <v>16</v>
      </c>
      <c r="F46" s="12">
        <f t="shared" si="23"/>
        <v>20150401</v>
      </c>
      <c r="G46" s="13">
        <f t="shared" si="18"/>
        <v>20150000</v>
      </c>
      <c r="H46" s="13">
        <f t="shared" si="19"/>
        <v>401</v>
      </c>
      <c r="I46" s="13">
        <v>5</v>
      </c>
      <c r="J46" s="13">
        <f t="shared" si="20"/>
        <v>6</v>
      </c>
      <c r="K46" s="13">
        <f t="shared" si="21"/>
        <v>20210331</v>
      </c>
      <c r="L46" s="11" t="s">
        <v>20</v>
      </c>
      <c r="M46" s="14" t="s">
        <v>66</v>
      </c>
      <c r="N46" s="11" t="s">
        <v>16</v>
      </c>
      <c r="O46" s="18"/>
      <c r="P46" s="11"/>
    </row>
    <row r="47" spans="1:16" ht="27" customHeight="1">
      <c r="A47" s="10" t="s">
        <v>16</v>
      </c>
      <c r="B47" s="11" t="s">
        <v>17</v>
      </c>
      <c r="C47" s="16" t="s">
        <v>23</v>
      </c>
      <c r="D47" s="14" t="s">
        <v>186</v>
      </c>
      <c r="E47" s="11" t="s">
        <v>16</v>
      </c>
      <c r="F47" s="12">
        <f t="shared" si="23"/>
        <v>20160401</v>
      </c>
      <c r="G47" s="13">
        <f t="shared" si="18"/>
        <v>20160000</v>
      </c>
      <c r="H47" s="13">
        <f t="shared" si="19"/>
        <v>401</v>
      </c>
      <c r="I47" s="13">
        <v>5</v>
      </c>
      <c r="J47" s="13">
        <f t="shared" si="20"/>
        <v>6</v>
      </c>
      <c r="K47" s="13">
        <f t="shared" si="21"/>
        <v>20220331</v>
      </c>
      <c r="L47" s="11" t="s">
        <v>20</v>
      </c>
      <c r="M47" s="14" t="s">
        <v>66</v>
      </c>
      <c r="N47" s="11" t="s">
        <v>16</v>
      </c>
      <c r="O47" s="10"/>
      <c r="P47" s="11"/>
    </row>
    <row r="48" spans="1:16" ht="27" customHeight="1">
      <c r="A48" s="10" t="s">
        <v>16</v>
      </c>
      <c r="B48" s="11" t="s">
        <v>17</v>
      </c>
      <c r="C48" s="16" t="s">
        <v>23</v>
      </c>
      <c r="D48" s="14" t="s">
        <v>187</v>
      </c>
      <c r="E48" s="11" t="s">
        <v>16</v>
      </c>
      <c r="F48" s="12">
        <f t="shared" si="23"/>
        <v>20170401</v>
      </c>
      <c r="G48" s="13">
        <f t="shared" si="18"/>
        <v>20170000</v>
      </c>
      <c r="H48" s="13">
        <f t="shared" si="19"/>
        <v>401</v>
      </c>
      <c r="I48" s="13">
        <v>5</v>
      </c>
      <c r="J48" s="13">
        <f t="shared" si="20"/>
        <v>6</v>
      </c>
      <c r="K48" s="13">
        <f t="shared" si="21"/>
        <v>20230331</v>
      </c>
      <c r="L48" s="11" t="s">
        <v>20</v>
      </c>
      <c r="M48" s="14" t="s">
        <v>66</v>
      </c>
      <c r="N48" s="11" t="s">
        <v>16</v>
      </c>
      <c r="O48" s="10"/>
      <c r="P48" s="11"/>
    </row>
    <row r="49" spans="1:16" ht="27" customHeight="1">
      <c r="A49" s="10" t="s">
        <v>16</v>
      </c>
      <c r="B49" s="11" t="s">
        <v>17</v>
      </c>
      <c r="C49" s="16" t="s">
        <v>23</v>
      </c>
      <c r="D49" s="14" t="s">
        <v>258</v>
      </c>
      <c r="E49" s="11" t="s">
        <v>16</v>
      </c>
      <c r="F49" s="12">
        <f t="shared" si="23"/>
        <v>20180401</v>
      </c>
      <c r="G49" s="13">
        <f>ROUNDDOWN(F49,-4)</f>
        <v>20180000</v>
      </c>
      <c r="H49" s="13">
        <f>F49-G49</f>
        <v>401</v>
      </c>
      <c r="I49" s="13">
        <v>5</v>
      </c>
      <c r="J49" s="13">
        <f>IF(H49&gt;400,I49+1,I49)</f>
        <v>6</v>
      </c>
      <c r="K49" s="13">
        <f>G49+(J49*10000)+331</f>
        <v>20240331</v>
      </c>
      <c r="L49" s="11" t="s">
        <v>20</v>
      </c>
      <c r="M49" s="14" t="s">
        <v>66</v>
      </c>
      <c r="N49" s="11" t="s">
        <v>16</v>
      </c>
      <c r="O49" s="10"/>
      <c r="P49" s="11"/>
    </row>
    <row r="50" spans="1:16" ht="27" customHeight="1">
      <c r="A50" s="10" t="s">
        <v>16</v>
      </c>
      <c r="B50" s="11" t="s">
        <v>17</v>
      </c>
      <c r="C50" s="16" t="s">
        <v>23</v>
      </c>
      <c r="D50" s="14" t="s">
        <v>343</v>
      </c>
      <c r="E50" s="11" t="s">
        <v>16</v>
      </c>
      <c r="F50" s="12">
        <f t="shared" si="23"/>
        <v>20190401</v>
      </c>
      <c r="G50" s="13">
        <f>ROUNDDOWN(F50,-4)</f>
        <v>20190000</v>
      </c>
      <c r="H50" s="13">
        <f>F50-G50</f>
        <v>401</v>
      </c>
      <c r="I50" s="13">
        <v>5</v>
      </c>
      <c r="J50" s="13">
        <f>IF(H50&gt;400,I50+1,I50)</f>
        <v>6</v>
      </c>
      <c r="K50" s="13">
        <f>G50+(J50*10000)+331</f>
        <v>20250331</v>
      </c>
      <c r="L50" s="11" t="s">
        <v>20</v>
      </c>
      <c r="M50" s="14" t="s">
        <v>66</v>
      </c>
      <c r="N50" s="11" t="s">
        <v>16</v>
      </c>
      <c r="O50" s="10"/>
      <c r="P50" s="11"/>
    </row>
    <row r="51" spans="1:16" ht="27" customHeight="1">
      <c r="A51" s="10" t="s">
        <v>16</v>
      </c>
      <c r="B51" s="11" t="s">
        <v>17</v>
      </c>
      <c r="C51" s="16" t="s">
        <v>23</v>
      </c>
      <c r="D51" s="14" t="s">
        <v>344</v>
      </c>
      <c r="E51" s="11" t="s">
        <v>16</v>
      </c>
      <c r="F51" s="12">
        <f t="shared" si="23"/>
        <v>20200401</v>
      </c>
      <c r="G51" s="13">
        <f>ROUNDDOWN(F51,-4)</f>
        <v>20200000</v>
      </c>
      <c r="H51" s="13">
        <f>F51-G51</f>
        <v>401</v>
      </c>
      <c r="I51" s="13">
        <v>5</v>
      </c>
      <c r="J51" s="13">
        <f>IF(H51&gt;400,I51+1,I51)</f>
        <v>6</v>
      </c>
      <c r="K51" s="13">
        <f>G51+(J51*10000)+331</f>
        <v>20260331</v>
      </c>
      <c r="L51" s="11" t="s">
        <v>20</v>
      </c>
      <c r="M51" s="14" t="s">
        <v>66</v>
      </c>
      <c r="N51" s="11" t="s">
        <v>16</v>
      </c>
      <c r="O51" s="10"/>
      <c r="P51" s="11"/>
    </row>
    <row r="52" spans="1:16" ht="27" customHeight="1">
      <c r="A52" s="10" t="s">
        <v>16</v>
      </c>
      <c r="B52" s="11" t="s">
        <v>17</v>
      </c>
      <c r="C52" s="16" t="s">
        <v>23</v>
      </c>
      <c r="D52" s="14" t="s">
        <v>188</v>
      </c>
      <c r="E52" s="11" t="s">
        <v>16</v>
      </c>
      <c r="F52" s="12">
        <v>20130401</v>
      </c>
      <c r="G52" s="13">
        <f t="shared" si="18"/>
        <v>20130000</v>
      </c>
      <c r="H52" s="13">
        <f t="shared" si="19"/>
        <v>401</v>
      </c>
      <c r="I52" s="13">
        <v>5</v>
      </c>
      <c r="J52" s="13">
        <f t="shared" si="20"/>
        <v>6</v>
      </c>
      <c r="K52" s="13">
        <f t="shared" si="21"/>
        <v>20190331</v>
      </c>
      <c r="L52" s="11" t="s">
        <v>20</v>
      </c>
      <c r="M52" s="14" t="s">
        <v>68</v>
      </c>
      <c r="N52" s="11" t="s">
        <v>16</v>
      </c>
      <c r="O52" s="10" t="s">
        <v>298</v>
      </c>
      <c r="P52" s="11"/>
    </row>
    <row r="53" spans="1:16" ht="27" customHeight="1">
      <c r="A53" s="10" t="s">
        <v>16</v>
      </c>
      <c r="B53" s="11" t="s">
        <v>17</v>
      </c>
      <c r="C53" s="16" t="s">
        <v>23</v>
      </c>
      <c r="D53" s="14" t="s">
        <v>189</v>
      </c>
      <c r="E53" s="11" t="s">
        <v>16</v>
      </c>
      <c r="F53" s="12">
        <f t="shared" ref="F53:F59" si="24">F52+10000</f>
        <v>20140401</v>
      </c>
      <c r="G53" s="13">
        <f t="shared" si="18"/>
        <v>20140000</v>
      </c>
      <c r="H53" s="13">
        <f t="shared" si="19"/>
        <v>401</v>
      </c>
      <c r="I53" s="13">
        <v>5</v>
      </c>
      <c r="J53" s="13">
        <f t="shared" si="20"/>
        <v>6</v>
      </c>
      <c r="K53" s="13">
        <f t="shared" si="21"/>
        <v>20200331</v>
      </c>
      <c r="L53" s="11" t="s">
        <v>20</v>
      </c>
      <c r="M53" s="14" t="s">
        <v>68</v>
      </c>
      <c r="N53" s="11" t="s">
        <v>16</v>
      </c>
      <c r="O53" s="18" t="s">
        <v>340</v>
      </c>
      <c r="P53" s="11"/>
    </row>
    <row r="54" spans="1:16" ht="27" customHeight="1">
      <c r="A54" s="10" t="s">
        <v>16</v>
      </c>
      <c r="B54" s="11" t="s">
        <v>17</v>
      </c>
      <c r="C54" s="16" t="s">
        <v>23</v>
      </c>
      <c r="D54" s="14" t="s">
        <v>190</v>
      </c>
      <c r="E54" s="11" t="s">
        <v>16</v>
      </c>
      <c r="F54" s="12">
        <f t="shared" si="24"/>
        <v>20150401</v>
      </c>
      <c r="G54" s="13">
        <f t="shared" si="18"/>
        <v>20150000</v>
      </c>
      <c r="H54" s="13">
        <f t="shared" si="19"/>
        <v>401</v>
      </c>
      <c r="I54" s="13">
        <v>5</v>
      </c>
      <c r="J54" s="13">
        <f t="shared" si="20"/>
        <v>6</v>
      </c>
      <c r="K54" s="13">
        <f t="shared" si="21"/>
        <v>20210331</v>
      </c>
      <c r="L54" s="11" t="s">
        <v>20</v>
      </c>
      <c r="M54" s="14" t="s">
        <v>68</v>
      </c>
      <c r="N54" s="11" t="s">
        <v>16</v>
      </c>
      <c r="O54" s="18"/>
      <c r="P54" s="11"/>
    </row>
    <row r="55" spans="1:16" ht="27" customHeight="1">
      <c r="A55" s="10" t="s">
        <v>16</v>
      </c>
      <c r="B55" s="11" t="s">
        <v>17</v>
      </c>
      <c r="C55" s="16" t="s">
        <v>23</v>
      </c>
      <c r="D55" s="14" t="s">
        <v>191</v>
      </c>
      <c r="E55" s="11" t="s">
        <v>16</v>
      </c>
      <c r="F55" s="12">
        <f t="shared" si="24"/>
        <v>20160401</v>
      </c>
      <c r="G55" s="13">
        <f t="shared" si="18"/>
        <v>20160000</v>
      </c>
      <c r="H55" s="13">
        <f t="shared" si="19"/>
        <v>401</v>
      </c>
      <c r="I55" s="13">
        <v>5</v>
      </c>
      <c r="J55" s="13">
        <f t="shared" si="20"/>
        <v>6</v>
      </c>
      <c r="K55" s="13">
        <f t="shared" si="21"/>
        <v>20220331</v>
      </c>
      <c r="L55" s="11" t="s">
        <v>20</v>
      </c>
      <c r="M55" s="14" t="s">
        <v>68</v>
      </c>
      <c r="N55" s="11" t="s">
        <v>16</v>
      </c>
      <c r="O55" s="10"/>
      <c r="P55" s="11"/>
    </row>
    <row r="56" spans="1:16" ht="27" customHeight="1">
      <c r="A56" s="10" t="s">
        <v>16</v>
      </c>
      <c r="B56" s="11" t="s">
        <v>17</v>
      </c>
      <c r="C56" s="16" t="s">
        <v>23</v>
      </c>
      <c r="D56" s="14" t="s">
        <v>192</v>
      </c>
      <c r="E56" s="11" t="s">
        <v>16</v>
      </c>
      <c r="F56" s="12">
        <f t="shared" si="24"/>
        <v>20170401</v>
      </c>
      <c r="G56" s="13">
        <f t="shared" si="18"/>
        <v>20170000</v>
      </c>
      <c r="H56" s="13">
        <f t="shared" si="19"/>
        <v>401</v>
      </c>
      <c r="I56" s="13">
        <v>5</v>
      </c>
      <c r="J56" s="13">
        <f t="shared" si="20"/>
        <v>6</v>
      </c>
      <c r="K56" s="13">
        <f t="shared" si="21"/>
        <v>20230331</v>
      </c>
      <c r="L56" s="11" t="s">
        <v>20</v>
      </c>
      <c r="M56" s="14" t="s">
        <v>68</v>
      </c>
      <c r="N56" s="11" t="s">
        <v>16</v>
      </c>
      <c r="O56" s="10"/>
      <c r="P56" s="11"/>
    </row>
    <row r="57" spans="1:16" ht="27" customHeight="1">
      <c r="A57" s="10" t="s">
        <v>16</v>
      </c>
      <c r="B57" s="11" t="s">
        <v>17</v>
      </c>
      <c r="C57" s="16" t="s">
        <v>23</v>
      </c>
      <c r="D57" s="14" t="s">
        <v>259</v>
      </c>
      <c r="E57" s="11" t="s">
        <v>16</v>
      </c>
      <c r="F57" s="12">
        <f t="shared" si="24"/>
        <v>20180401</v>
      </c>
      <c r="G57" s="13">
        <f>ROUNDDOWN(F57,-4)</f>
        <v>20180000</v>
      </c>
      <c r="H57" s="13">
        <f>F57-G57</f>
        <v>401</v>
      </c>
      <c r="I57" s="13">
        <v>5</v>
      </c>
      <c r="J57" s="13">
        <f>IF(H57&gt;400,I57+1,I57)</f>
        <v>6</v>
      </c>
      <c r="K57" s="13">
        <f>G57+(J57*10000)+331</f>
        <v>20240331</v>
      </c>
      <c r="L57" s="11" t="s">
        <v>20</v>
      </c>
      <c r="M57" s="14" t="s">
        <v>68</v>
      </c>
      <c r="N57" s="11" t="s">
        <v>16</v>
      </c>
      <c r="O57" s="10"/>
      <c r="P57" s="11"/>
    </row>
    <row r="58" spans="1:16" ht="27" customHeight="1">
      <c r="A58" s="10" t="s">
        <v>16</v>
      </c>
      <c r="B58" s="11" t="s">
        <v>17</v>
      </c>
      <c r="C58" s="16" t="s">
        <v>23</v>
      </c>
      <c r="D58" s="14" t="s">
        <v>345</v>
      </c>
      <c r="E58" s="11" t="s">
        <v>16</v>
      </c>
      <c r="F58" s="12">
        <f t="shared" si="24"/>
        <v>20190401</v>
      </c>
      <c r="G58" s="13">
        <f>ROUNDDOWN(F58,-4)</f>
        <v>20190000</v>
      </c>
      <c r="H58" s="13">
        <f>F58-G58</f>
        <v>401</v>
      </c>
      <c r="I58" s="13">
        <v>5</v>
      </c>
      <c r="J58" s="13">
        <f>IF(H58&gt;400,I58+1,I58)</f>
        <v>6</v>
      </c>
      <c r="K58" s="13">
        <f>G58+(J58*10000)+331</f>
        <v>20250331</v>
      </c>
      <c r="L58" s="11" t="s">
        <v>20</v>
      </c>
      <c r="M58" s="14" t="s">
        <v>66</v>
      </c>
      <c r="N58" s="11" t="s">
        <v>16</v>
      </c>
      <c r="O58" s="10"/>
      <c r="P58" s="11"/>
    </row>
    <row r="59" spans="1:16" ht="27" customHeight="1">
      <c r="A59" s="10" t="s">
        <v>16</v>
      </c>
      <c r="B59" s="11" t="s">
        <v>17</v>
      </c>
      <c r="C59" s="16" t="s">
        <v>23</v>
      </c>
      <c r="D59" s="14" t="s">
        <v>346</v>
      </c>
      <c r="E59" s="11" t="s">
        <v>16</v>
      </c>
      <c r="F59" s="12">
        <f t="shared" si="24"/>
        <v>20200401</v>
      </c>
      <c r="G59" s="13">
        <f>ROUNDDOWN(F59,-4)</f>
        <v>20200000</v>
      </c>
      <c r="H59" s="13">
        <f>F59-G59</f>
        <v>401</v>
      </c>
      <c r="I59" s="13">
        <v>5</v>
      </c>
      <c r="J59" s="13">
        <f>IF(H59&gt;400,I59+1,I59)</f>
        <v>6</v>
      </c>
      <c r="K59" s="13">
        <f>G59+(J59*10000)+331</f>
        <v>20260331</v>
      </c>
      <c r="L59" s="11" t="s">
        <v>20</v>
      </c>
      <c r="M59" s="14" t="s">
        <v>66</v>
      </c>
      <c r="N59" s="11" t="s">
        <v>16</v>
      </c>
      <c r="O59" s="10"/>
      <c r="P59" s="11"/>
    </row>
    <row r="60" spans="1:16" ht="27" customHeight="1">
      <c r="A60" s="10" t="s">
        <v>16</v>
      </c>
      <c r="B60" s="11" t="s">
        <v>17</v>
      </c>
      <c r="C60" s="16" t="s">
        <v>23</v>
      </c>
      <c r="D60" s="14" t="s">
        <v>193</v>
      </c>
      <c r="E60" s="11" t="s">
        <v>16</v>
      </c>
      <c r="F60" s="12">
        <v>20130401</v>
      </c>
      <c r="G60" s="13">
        <f t="shared" si="18"/>
        <v>20130000</v>
      </c>
      <c r="H60" s="13">
        <f t="shared" si="19"/>
        <v>401</v>
      </c>
      <c r="I60" s="13">
        <v>5</v>
      </c>
      <c r="J60" s="13">
        <f t="shared" si="20"/>
        <v>6</v>
      </c>
      <c r="K60" s="13">
        <f t="shared" si="21"/>
        <v>20190331</v>
      </c>
      <c r="L60" s="11" t="s">
        <v>20</v>
      </c>
      <c r="M60" s="14" t="s">
        <v>66</v>
      </c>
      <c r="N60" s="11" t="s">
        <v>16</v>
      </c>
      <c r="O60" s="18" t="s">
        <v>302</v>
      </c>
      <c r="P60" s="11"/>
    </row>
    <row r="61" spans="1:16" ht="27" customHeight="1">
      <c r="A61" s="10" t="s">
        <v>16</v>
      </c>
      <c r="B61" s="11" t="s">
        <v>17</v>
      </c>
      <c r="C61" s="16" t="s">
        <v>24</v>
      </c>
      <c r="D61" s="14" t="s">
        <v>106</v>
      </c>
      <c r="E61" s="11" t="s">
        <v>16</v>
      </c>
      <c r="F61" s="12">
        <v>20150401</v>
      </c>
      <c r="G61" s="13">
        <f t="shared" ref="G61:G110" si="25">ROUNDDOWN(F61,-4)</f>
        <v>20150000</v>
      </c>
      <c r="H61" s="13">
        <f t="shared" ref="H61:H110" si="26">F61-G61</f>
        <v>401</v>
      </c>
      <c r="I61" s="13">
        <v>3</v>
      </c>
      <c r="J61" s="13">
        <f t="shared" ref="J61:J110" si="27">IF(H61&gt;400,I61+1,I61)</f>
        <v>4</v>
      </c>
      <c r="K61" s="13">
        <f t="shared" ref="K61:K78" si="28">G61+(J61*10000)+331</f>
        <v>20190331</v>
      </c>
      <c r="L61" s="11" t="s">
        <v>20</v>
      </c>
      <c r="M61" s="14" t="s">
        <v>68</v>
      </c>
      <c r="N61" s="11" t="s">
        <v>16</v>
      </c>
      <c r="O61" s="10" t="s">
        <v>298</v>
      </c>
      <c r="P61" s="11"/>
    </row>
    <row r="62" spans="1:16" ht="27" customHeight="1">
      <c r="A62" s="10" t="s">
        <v>16</v>
      </c>
      <c r="B62" s="11" t="s">
        <v>17</v>
      </c>
      <c r="C62" s="16" t="s">
        <v>24</v>
      </c>
      <c r="D62" s="14" t="s">
        <v>107</v>
      </c>
      <c r="E62" s="11" t="s">
        <v>16</v>
      </c>
      <c r="F62" s="12">
        <f>F61+10000</f>
        <v>20160401</v>
      </c>
      <c r="G62" s="13">
        <f t="shared" si="25"/>
        <v>20160000</v>
      </c>
      <c r="H62" s="13">
        <f t="shared" si="26"/>
        <v>401</v>
      </c>
      <c r="I62" s="13">
        <v>3</v>
      </c>
      <c r="J62" s="13">
        <f t="shared" si="27"/>
        <v>4</v>
      </c>
      <c r="K62" s="13">
        <f t="shared" si="28"/>
        <v>20200331</v>
      </c>
      <c r="L62" s="11" t="s">
        <v>20</v>
      </c>
      <c r="M62" s="14" t="s">
        <v>68</v>
      </c>
      <c r="N62" s="11" t="s">
        <v>16</v>
      </c>
      <c r="O62" s="18" t="s">
        <v>340</v>
      </c>
      <c r="P62" s="11"/>
    </row>
    <row r="63" spans="1:16" ht="27" customHeight="1">
      <c r="A63" s="10" t="s">
        <v>16</v>
      </c>
      <c r="B63" s="11" t="s">
        <v>17</v>
      </c>
      <c r="C63" s="16" t="s">
        <v>24</v>
      </c>
      <c r="D63" s="14" t="s">
        <v>108</v>
      </c>
      <c r="E63" s="11" t="s">
        <v>16</v>
      </c>
      <c r="F63" s="12">
        <f>F62+10000</f>
        <v>20170401</v>
      </c>
      <c r="G63" s="13">
        <f t="shared" si="25"/>
        <v>20170000</v>
      </c>
      <c r="H63" s="13">
        <f t="shared" si="26"/>
        <v>401</v>
      </c>
      <c r="I63" s="13">
        <v>3</v>
      </c>
      <c r="J63" s="13">
        <f t="shared" si="27"/>
        <v>4</v>
      </c>
      <c r="K63" s="13">
        <f t="shared" si="28"/>
        <v>20210331</v>
      </c>
      <c r="L63" s="11" t="s">
        <v>20</v>
      </c>
      <c r="M63" s="14" t="s">
        <v>68</v>
      </c>
      <c r="N63" s="11" t="s">
        <v>16</v>
      </c>
      <c r="O63" s="18"/>
      <c r="P63" s="11"/>
    </row>
    <row r="64" spans="1:16" ht="27" customHeight="1">
      <c r="A64" s="10" t="s">
        <v>16</v>
      </c>
      <c r="B64" s="11" t="s">
        <v>17</v>
      </c>
      <c r="C64" s="16" t="s">
        <v>24</v>
      </c>
      <c r="D64" s="14" t="s">
        <v>260</v>
      </c>
      <c r="E64" s="11" t="s">
        <v>16</v>
      </c>
      <c r="F64" s="12">
        <f>F63+10000</f>
        <v>20180401</v>
      </c>
      <c r="G64" s="13">
        <f>ROUNDDOWN(F64,-4)</f>
        <v>20180000</v>
      </c>
      <c r="H64" s="13">
        <f>F64-G64</f>
        <v>401</v>
      </c>
      <c r="I64" s="13">
        <v>3</v>
      </c>
      <c r="J64" s="13">
        <f>IF(H64&gt;400,I64+1,I64)</f>
        <v>4</v>
      </c>
      <c r="K64" s="13">
        <f>G64+(J64*10000)+331</f>
        <v>20220331</v>
      </c>
      <c r="L64" s="11" t="s">
        <v>20</v>
      </c>
      <c r="M64" s="14" t="s">
        <v>66</v>
      </c>
      <c r="N64" s="11" t="s">
        <v>16</v>
      </c>
      <c r="O64" s="10"/>
      <c r="P64" s="11"/>
    </row>
    <row r="65" spans="1:16" ht="27" customHeight="1">
      <c r="A65" s="10" t="s">
        <v>16</v>
      </c>
      <c r="B65" s="11" t="s">
        <v>17</v>
      </c>
      <c r="C65" s="16" t="s">
        <v>24</v>
      </c>
      <c r="D65" s="14" t="s">
        <v>347</v>
      </c>
      <c r="E65" s="11" t="s">
        <v>16</v>
      </c>
      <c r="F65" s="12">
        <f>F64+10000</f>
        <v>20190401</v>
      </c>
      <c r="G65" s="13">
        <f>ROUNDDOWN(F65,-4)</f>
        <v>20190000</v>
      </c>
      <c r="H65" s="13">
        <f>F65-G65</f>
        <v>401</v>
      </c>
      <c r="I65" s="13">
        <v>3</v>
      </c>
      <c r="J65" s="13">
        <f>IF(H65&gt;400,I65+1,I65)</f>
        <v>4</v>
      </c>
      <c r="K65" s="13">
        <f>G65+(J65*10000)+331</f>
        <v>20230331</v>
      </c>
      <c r="L65" s="11" t="s">
        <v>20</v>
      </c>
      <c r="M65" s="14" t="s">
        <v>66</v>
      </c>
      <c r="N65" s="11" t="s">
        <v>16</v>
      </c>
      <c r="O65" s="10"/>
      <c r="P65" s="11"/>
    </row>
    <row r="66" spans="1:16" ht="27" customHeight="1">
      <c r="A66" s="10" t="s">
        <v>16</v>
      </c>
      <c r="B66" s="11" t="s">
        <v>17</v>
      </c>
      <c r="C66" s="16" t="s">
        <v>24</v>
      </c>
      <c r="D66" s="14" t="s">
        <v>348</v>
      </c>
      <c r="E66" s="11" t="s">
        <v>16</v>
      </c>
      <c r="F66" s="12">
        <f>F65+10000</f>
        <v>20200401</v>
      </c>
      <c r="G66" s="13">
        <f>ROUNDDOWN(F66,-4)</f>
        <v>20200000</v>
      </c>
      <c r="H66" s="13">
        <f>F66-G66</f>
        <v>401</v>
      </c>
      <c r="I66" s="13">
        <v>3</v>
      </c>
      <c r="J66" s="13">
        <f>IF(H66&gt;400,I66+1,I66)</f>
        <v>4</v>
      </c>
      <c r="K66" s="13">
        <f>G66+(J66*10000)+331</f>
        <v>20240331</v>
      </c>
      <c r="L66" s="11" t="s">
        <v>20</v>
      </c>
      <c r="M66" s="14" t="s">
        <v>66</v>
      </c>
      <c r="N66" s="11" t="s">
        <v>16</v>
      </c>
      <c r="O66" s="10"/>
      <c r="P66" s="11"/>
    </row>
    <row r="67" spans="1:16" ht="27" customHeight="1">
      <c r="A67" s="10" t="s">
        <v>16</v>
      </c>
      <c r="B67" s="11" t="s">
        <v>17</v>
      </c>
      <c r="C67" s="16" t="s">
        <v>25</v>
      </c>
      <c r="D67" s="14" t="s">
        <v>71</v>
      </c>
      <c r="E67" s="11" t="s">
        <v>16</v>
      </c>
      <c r="F67" s="12">
        <v>20130401</v>
      </c>
      <c r="G67" s="13">
        <f t="shared" si="25"/>
        <v>20130000</v>
      </c>
      <c r="H67" s="13">
        <f t="shared" si="26"/>
        <v>401</v>
      </c>
      <c r="I67" s="13">
        <v>5</v>
      </c>
      <c r="J67" s="13">
        <f t="shared" si="27"/>
        <v>6</v>
      </c>
      <c r="K67" s="13">
        <f t="shared" si="28"/>
        <v>20190331</v>
      </c>
      <c r="L67" s="11" t="s">
        <v>20</v>
      </c>
      <c r="M67" s="14" t="s">
        <v>66</v>
      </c>
      <c r="N67" s="11" t="s">
        <v>16</v>
      </c>
      <c r="O67" s="10" t="s">
        <v>298</v>
      </c>
      <c r="P67" s="11"/>
    </row>
    <row r="68" spans="1:16" ht="27" customHeight="1">
      <c r="A68" s="10" t="s">
        <v>16</v>
      </c>
      <c r="B68" s="11" t="s">
        <v>17</v>
      </c>
      <c r="C68" s="16" t="s">
        <v>25</v>
      </c>
      <c r="D68" s="14" t="s">
        <v>109</v>
      </c>
      <c r="E68" s="11" t="s">
        <v>16</v>
      </c>
      <c r="F68" s="12">
        <f t="shared" ref="F68:F74" si="29">F67+10000</f>
        <v>20140401</v>
      </c>
      <c r="G68" s="13">
        <f t="shared" si="25"/>
        <v>20140000</v>
      </c>
      <c r="H68" s="13">
        <f t="shared" si="26"/>
        <v>401</v>
      </c>
      <c r="I68" s="13">
        <v>5</v>
      </c>
      <c r="J68" s="13">
        <f t="shared" si="27"/>
        <v>6</v>
      </c>
      <c r="K68" s="13">
        <f t="shared" si="28"/>
        <v>20200331</v>
      </c>
      <c r="L68" s="11" t="s">
        <v>20</v>
      </c>
      <c r="M68" s="14" t="s">
        <v>66</v>
      </c>
      <c r="N68" s="11" t="s">
        <v>16</v>
      </c>
      <c r="O68" s="18" t="s">
        <v>340</v>
      </c>
      <c r="P68" s="11"/>
    </row>
    <row r="69" spans="1:16" ht="27" customHeight="1">
      <c r="A69" s="10" t="s">
        <v>16</v>
      </c>
      <c r="B69" s="11" t="s">
        <v>17</v>
      </c>
      <c r="C69" s="16" t="s">
        <v>25</v>
      </c>
      <c r="D69" s="14" t="s">
        <v>110</v>
      </c>
      <c r="E69" s="11" t="s">
        <v>16</v>
      </c>
      <c r="F69" s="12">
        <f t="shared" si="29"/>
        <v>20150401</v>
      </c>
      <c r="G69" s="13">
        <f t="shared" si="25"/>
        <v>20150000</v>
      </c>
      <c r="H69" s="13">
        <f t="shared" si="26"/>
        <v>401</v>
      </c>
      <c r="I69" s="13">
        <v>5</v>
      </c>
      <c r="J69" s="13">
        <f t="shared" si="27"/>
        <v>6</v>
      </c>
      <c r="K69" s="13">
        <f t="shared" si="28"/>
        <v>20210331</v>
      </c>
      <c r="L69" s="11" t="s">
        <v>20</v>
      </c>
      <c r="M69" s="14" t="s">
        <v>66</v>
      </c>
      <c r="N69" s="11" t="s">
        <v>16</v>
      </c>
      <c r="O69" s="18"/>
      <c r="P69" s="11"/>
    </row>
    <row r="70" spans="1:16" ht="27" customHeight="1">
      <c r="A70" s="10" t="s">
        <v>16</v>
      </c>
      <c r="B70" s="11" t="s">
        <v>17</v>
      </c>
      <c r="C70" s="16" t="s">
        <v>25</v>
      </c>
      <c r="D70" s="14" t="s">
        <v>111</v>
      </c>
      <c r="E70" s="11" t="s">
        <v>16</v>
      </c>
      <c r="F70" s="12">
        <f t="shared" si="29"/>
        <v>20160401</v>
      </c>
      <c r="G70" s="13">
        <f t="shared" si="25"/>
        <v>20160000</v>
      </c>
      <c r="H70" s="13">
        <f t="shared" si="26"/>
        <v>401</v>
      </c>
      <c r="I70" s="13">
        <v>5</v>
      </c>
      <c r="J70" s="13">
        <f t="shared" si="27"/>
        <v>6</v>
      </c>
      <c r="K70" s="13">
        <f t="shared" si="28"/>
        <v>20220331</v>
      </c>
      <c r="L70" s="11" t="s">
        <v>20</v>
      </c>
      <c r="M70" s="14" t="s">
        <v>66</v>
      </c>
      <c r="N70" s="11" t="s">
        <v>16</v>
      </c>
      <c r="O70" s="10"/>
      <c r="P70" s="11"/>
    </row>
    <row r="71" spans="1:16" ht="27" customHeight="1">
      <c r="A71" s="10" t="s">
        <v>16</v>
      </c>
      <c r="B71" s="11" t="s">
        <v>17</v>
      </c>
      <c r="C71" s="16" t="s">
        <v>25</v>
      </c>
      <c r="D71" s="14" t="s">
        <v>112</v>
      </c>
      <c r="E71" s="11" t="s">
        <v>16</v>
      </c>
      <c r="F71" s="12">
        <f t="shared" si="29"/>
        <v>20170401</v>
      </c>
      <c r="G71" s="13">
        <f t="shared" si="25"/>
        <v>20170000</v>
      </c>
      <c r="H71" s="13">
        <f t="shared" si="26"/>
        <v>401</v>
      </c>
      <c r="I71" s="13">
        <v>5</v>
      </c>
      <c r="J71" s="13">
        <f t="shared" si="27"/>
        <v>6</v>
      </c>
      <c r="K71" s="13">
        <f t="shared" si="28"/>
        <v>20230331</v>
      </c>
      <c r="L71" s="11" t="s">
        <v>20</v>
      </c>
      <c r="M71" s="14" t="s">
        <v>66</v>
      </c>
      <c r="N71" s="11" t="s">
        <v>16</v>
      </c>
      <c r="O71" s="10"/>
      <c r="P71" s="11"/>
    </row>
    <row r="72" spans="1:16" ht="27" customHeight="1">
      <c r="A72" s="10" t="s">
        <v>16</v>
      </c>
      <c r="B72" s="11" t="s">
        <v>17</v>
      </c>
      <c r="C72" s="16" t="s">
        <v>25</v>
      </c>
      <c r="D72" s="14" t="s">
        <v>261</v>
      </c>
      <c r="E72" s="11" t="s">
        <v>16</v>
      </c>
      <c r="F72" s="12">
        <f t="shared" si="29"/>
        <v>20180401</v>
      </c>
      <c r="G72" s="13">
        <f>ROUNDDOWN(F72,-4)</f>
        <v>20180000</v>
      </c>
      <c r="H72" s="13">
        <f>F72-G72</f>
        <v>401</v>
      </c>
      <c r="I72" s="13">
        <v>5</v>
      </c>
      <c r="J72" s="13">
        <f>IF(H72&gt;400,I72+1,I72)</f>
        <v>6</v>
      </c>
      <c r="K72" s="13">
        <f>G72+(J72*10000)+331</f>
        <v>20240331</v>
      </c>
      <c r="L72" s="11" t="s">
        <v>20</v>
      </c>
      <c r="M72" s="14" t="s">
        <v>66</v>
      </c>
      <c r="N72" s="11" t="s">
        <v>16</v>
      </c>
      <c r="O72" s="10"/>
      <c r="P72" s="11"/>
    </row>
    <row r="73" spans="1:16" ht="27" customHeight="1">
      <c r="A73" s="10" t="s">
        <v>16</v>
      </c>
      <c r="B73" s="11" t="s">
        <v>17</v>
      </c>
      <c r="C73" s="16" t="s">
        <v>25</v>
      </c>
      <c r="D73" s="14" t="s">
        <v>349</v>
      </c>
      <c r="E73" s="11" t="s">
        <v>16</v>
      </c>
      <c r="F73" s="12">
        <f t="shared" si="29"/>
        <v>20190401</v>
      </c>
      <c r="G73" s="13">
        <f>ROUNDDOWN(F73,-4)</f>
        <v>20190000</v>
      </c>
      <c r="H73" s="13">
        <f>F73-G73</f>
        <v>401</v>
      </c>
      <c r="I73" s="13">
        <v>5</v>
      </c>
      <c r="J73" s="13">
        <f>IF(H73&gt;400,I73+1,I73)</f>
        <v>6</v>
      </c>
      <c r="K73" s="13">
        <f>G73+(J73*10000)+331</f>
        <v>20250331</v>
      </c>
      <c r="L73" s="11" t="s">
        <v>20</v>
      </c>
      <c r="M73" s="14" t="s">
        <v>66</v>
      </c>
      <c r="N73" s="11" t="s">
        <v>16</v>
      </c>
      <c r="O73" s="10"/>
      <c r="P73" s="11"/>
    </row>
    <row r="74" spans="1:16" ht="27" customHeight="1">
      <c r="A74" s="10" t="s">
        <v>16</v>
      </c>
      <c r="B74" s="11" t="s">
        <v>17</v>
      </c>
      <c r="C74" s="16" t="s">
        <v>25</v>
      </c>
      <c r="D74" s="14" t="s">
        <v>350</v>
      </c>
      <c r="E74" s="11" t="s">
        <v>16</v>
      </c>
      <c r="F74" s="12">
        <f t="shared" si="29"/>
        <v>20200401</v>
      </c>
      <c r="G74" s="13">
        <f>ROUNDDOWN(F74,-4)</f>
        <v>20200000</v>
      </c>
      <c r="H74" s="13">
        <f>F74-G74</f>
        <v>401</v>
      </c>
      <c r="I74" s="13">
        <v>5</v>
      </c>
      <c r="J74" s="13">
        <f>IF(H74&gt;400,I74+1,I74)</f>
        <v>6</v>
      </c>
      <c r="K74" s="13">
        <f>G74+(J74*10000)+331</f>
        <v>20260331</v>
      </c>
      <c r="L74" s="11" t="s">
        <v>20</v>
      </c>
      <c r="M74" s="14" t="s">
        <v>66</v>
      </c>
      <c r="N74" s="11" t="s">
        <v>16</v>
      </c>
      <c r="O74" s="10"/>
      <c r="P74" s="11"/>
    </row>
    <row r="75" spans="1:16" ht="27" customHeight="1">
      <c r="A75" s="10" t="s">
        <v>16</v>
      </c>
      <c r="B75" s="11" t="s">
        <v>17</v>
      </c>
      <c r="C75" s="16" t="s">
        <v>25</v>
      </c>
      <c r="D75" s="14" t="s">
        <v>72</v>
      </c>
      <c r="E75" s="11" t="s">
        <v>16</v>
      </c>
      <c r="F75" s="12">
        <v>20130401</v>
      </c>
      <c r="G75" s="13">
        <f t="shared" si="25"/>
        <v>20130000</v>
      </c>
      <c r="H75" s="13">
        <f t="shared" si="26"/>
        <v>401</v>
      </c>
      <c r="I75" s="13">
        <v>5</v>
      </c>
      <c r="J75" s="13">
        <f t="shared" si="27"/>
        <v>6</v>
      </c>
      <c r="K75" s="13">
        <f t="shared" si="28"/>
        <v>20190331</v>
      </c>
      <c r="L75" s="11" t="s">
        <v>20</v>
      </c>
      <c r="M75" s="14" t="s">
        <v>68</v>
      </c>
      <c r="N75" s="11" t="s">
        <v>16</v>
      </c>
      <c r="O75" s="10" t="s">
        <v>298</v>
      </c>
      <c r="P75" s="11"/>
    </row>
    <row r="76" spans="1:16" ht="27" customHeight="1">
      <c r="A76" s="10" t="s">
        <v>16</v>
      </c>
      <c r="B76" s="11" t="s">
        <v>17</v>
      </c>
      <c r="C76" s="16" t="s">
        <v>25</v>
      </c>
      <c r="D76" s="14" t="s">
        <v>113</v>
      </c>
      <c r="E76" s="11" t="s">
        <v>16</v>
      </c>
      <c r="F76" s="12">
        <f t="shared" ref="F76:F82" si="30">F75+10000</f>
        <v>20140401</v>
      </c>
      <c r="G76" s="13">
        <f t="shared" si="25"/>
        <v>20140000</v>
      </c>
      <c r="H76" s="13">
        <f t="shared" si="26"/>
        <v>401</v>
      </c>
      <c r="I76" s="13">
        <v>5</v>
      </c>
      <c r="J76" s="13">
        <f t="shared" si="27"/>
        <v>6</v>
      </c>
      <c r="K76" s="13">
        <f t="shared" si="28"/>
        <v>20200331</v>
      </c>
      <c r="L76" s="11" t="s">
        <v>20</v>
      </c>
      <c r="M76" s="14" t="s">
        <v>68</v>
      </c>
      <c r="N76" s="11" t="s">
        <v>16</v>
      </c>
      <c r="O76" s="18" t="s">
        <v>340</v>
      </c>
      <c r="P76" s="11"/>
    </row>
    <row r="77" spans="1:16" ht="27" customHeight="1">
      <c r="A77" s="10" t="s">
        <v>16</v>
      </c>
      <c r="B77" s="11" t="s">
        <v>17</v>
      </c>
      <c r="C77" s="16" t="s">
        <v>25</v>
      </c>
      <c r="D77" s="14" t="s">
        <v>114</v>
      </c>
      <c r="E77" s="11" t="s">
        <v>16</v>
      </c>
      <c r="F77" s="12">
        <f t="shared" si="30"/>
        <v>20150401</v>
      </c>
      <c r="G77" s="13">
        <f t="shared" si="25"/>
        <v>20150000</v>
      </c>
      <c r="H77" s="13">
        <f t="shared" si="26"/>
        <v>401</v>
      </c>
      <c r="I77" s="13">
        <v>5</v>
      </c>
      <c r="J77" s="13">
        <f t="shared" si="27"/>
        <v>6</v>
      </c>
      <c r="K77" s="13">
        <f t="shared" si="28"/>
        <v>20210331</v>
      </c>
      <c r="L77" s="11" t="s">
        <v>20</v>
      </c>
      <c r="M77" s="14" t="s">
        <v>68</v>
      </c>
      <c r="N77" s="11" t="s">
        <v>16</v>
      </c>
      <c r="O77" s="18"/>
      <c r="P77" s="11"/>
    </row>
    <row r="78" spans="1:16" ht="27" customHeight="1">
      <c r="A78" s="10" t="s">
        <v>16</v>
      </c>
      <c r="B78" s="11" t="s">
        <v>17</v>
      </c>
      <c r="C78" s="16" t="s">
        <v>25</v>
      </c>
      <c r="D78" s="14" t="s">
        <v>115</v>
      </c>
      <c r="E78" s="11" t="s">
        <v>16</v>
      </c>
      <c r="F78" s="12">
        <f t="shared" si="30"/>
        <v>20160401</v>
      </c>
      <c r="G78" s="13">
        <f t="shared" si="25"/>
        <v>20160000</v>
      </c>
      <c r="H78" s="13">
        <f t="shared" si="26"/>
        <v>401</v>
      </c>
      <c r="I78" s="13">
        <v>5</v>
      </c>
      <c r="J78" s="13">
        <f t="shared" si="27"/>
        <v>6</v>
      </c>
      <c r="K78" s="13">
        <f t="shared" si="28"/>
        <v>20220331</v>
      </c>
      <c r="L78" s="11" t="s">
        <v>20</v>
      </c>
      <c r="M78" s="14" t="s">
        <v>68</v>
      </c>
      <c r="N78" s="11" t="s">
        <v>16</v>
      </c>
      <c r="O78" s="10"/>
      <c r="P78" s="11"/>
    </row>
    <row r="79" spans="1:16" ht="27" customHeight="1">
      <c r="A79" s="10" t="s">
        <v>16</v>
      </c>
      <c r="B79" s="11" t="s">
        <v>17</v>
      </c>
      <c r="C79" s="16" t="s">
        <v>25</v>
      </c>
      <c r="D79" s="14" t="s">
        <v>116</v>
      </c>
      <c r="E79" s="11" t="s">
        <v>16</v>
      </c>
      <c r="F79" s="12">
        <f t="shared" si="30"/>
        <v>20170401</v>
      </c>
      <c r="G79" s="13">
        <f t="shared" si="25"/>
        <v>20170000</v>
      </c>
      <c r="H79" s="13">
        <f t="shared" si="26"/>
        <v>401</v>
      </c>
      <c r="I79" s="13">
        <v>5</v>
      </c>
      <c r="J79" s="13">
        <f t="shared" si="27"/>
        <v>6</v>
      </c>
      <c r="K79" s="13">
        <f t="shared" ref="K79:K110" si="31">G79+(J79*10000)+331</f>
        <v>20230331</v>
      </c>
      <c r="L79" s="11" t="s">
        <v>20</v>
      </c>
      <c r="M79" s="14" t="s">
        <v>66</v>
      </c>
      <c r="N79" s="11" t="s">
        <v>16</v>
      </c>
      <c r="O79" s="10"/>
      <c r="P79" s="11"/>
    </row>
    <row r="80" spans="1:16" ht="27" customHeight="1">
      <c r="A80" s="10" t="s">
        <v>16</v>
      </c>
      <c r="B80" s="11" t="s">
        <v>17</v>
      </c>
      <c r="C80" s="16" t="s">
        <v>25</v>
      </c>
      <c r="D80" s="14" t="s">
        <v>262</v>
      </c>
      <c r="E80" s="11" t="s">
        <v>16</v>
      </c>
      <c r="F80" s="12">
        <f t="shared" si="30"/>
        <v>20180401</v>
      </c>
      <c r="G80" s="13">
        <f>ROUNDDOWN(F80,-4)</f>
        <v>20180000</v>
      </c>
      <c r="H80" s="13">
        <f>F80-G80</f>
        <v>401</v>
      </c>
      <c r="I80" s="13">
        <v>5</v>
      </c>
      <c r="J80" s="13">
        <f>IF(H80&gt;400,I80+1,I80)</f>
        <v>6</v>
      </c>
      <c r="K80" s="13">
        <f>G80+(J80*10000)+331</f>
        <v>20240331</v>
      </c>
      <c r="L80" s="11" t="s">
        <v>20</v>
      </c>
      <c r="M80" s="14" t="s">
        <v>66</v>
      </c>
      <c r="N80" s="11" t="s">
        <v>16</v>
      </c>
      <c r="O80" s="10"/>
      <c r="P80" s="11"/>
    </row>
    <row r="81" spans="1:16" ht="27" customHeight="1">
      <c r="A81" s="10" t="s">
        <v>16</v>
      </c>
      <c r="B81" s="11" t="s">
        <v>17</v>
      </c>
      <c r="C81" s="16" t="s">
        <v>25</v>
      </c>
      <c r="D81" s="14" t="s">
        <v>351</v>
      </c>
      <c r="E81" s="11" t="s">
        <v>16</v>
      </c>
      <c r="F81" s="12">
        <f t="shared" si="30"/>
        <v>20190401</v>
      </c>
      <c r="G81" s="13">
        <f>ROUNDDOWN(F81,-4)</f>
        <v>20190000</v>
      </c>
      <c r="H81" s="13">
        <f>F81-G81</f>
        <v>401</v>
      </c>
      <c r="I81" s="13">
        <v>5</v>
      </c>
      <c r="J81" s="13">
        <f>IF(H81&gt;400,I81+1,I81)</f>
        <v>6</v>
      </c>
      <c r="K81" s="13">
        <f>G81+(J81*10000)+331</f>
        <v>20250331</v>
      </c>
      <c r="L81" s="11" t="s">
        <v>20</v>
      </c>
      <c r="M81" s="14" t="s">
        <v>66</v>
      </c>
      <c r="N81" s="11" t="s">
        <v>16</v>
      </c>
      <c r="O81" s="10"/>
      <c r="P81" s="11"/>
    </row>
    <row r="82" spans="1:16" ht="27" customHeight="1">
      <c r="A82" s="10" t="s">
        <v>16</v>
      </c>
      <c r="B82" s="11" t="s">
        <v>17</v>
      </c>
      <c r="C82" s="16" t="s">
        <v>25</v>
      </c>
      <c r="D82" s="14" t="s">
        <v>352</v>
      </c>
      <c r="E82" s="11" t="s">
        <v>16</v>
      </c>
      <c r="F82" s="12">
        <f t="shared" si="30"/>
        <v>20200401</v>
      </c>
      <c r="G82" s="13">
        <f>ROUNDDOWN(F82,-4)</f>
        <v>20200000</v>
      </c>
      <c r="H82" s="13">
        <f>F82-G82</f>
        <v>401</v>
      </c>
      <c r="I82" s="13">
        <v>5</v>
      </c>
      <c r="J82" s="13">
        <f>IF(H82&gt;400,I82+1,I82)</f>
        <v>6</v>
      </c>
      <c r="K82" s="13">
        <f>G82+(J82*10000)+331</f>
        <v>20260331</v>
      </c>
      <c r="L82" s="11" t="s">
        <v>20</v>
      </c>
      <c r="M82" s="14" t="s">
        <v>66</v>
      </c>
      <c r="N82" s="11" t="s">
        <v>16</v>
      </c>
      <c r="O82" s="10"/>
      <c r="P82" s="11"/>
    </row>
    <row r="83" spans="1:16" ht="27" customHeight="1">
      <c r="A83" s="10" t="s">
        <v>16</v>
      </c>
      <c r="B83" s="11" t="s">
        <v>17</v>
      </c>
      <c r="C83" s="11" t="s">
        <v>25</v>
      </c>
      <c r="D83" s="14" t="s">
        <v>84</v>
      </c>
      <c r="E83" s="11" t="s">
        <v>16</v>
      </c>
      <c r="F83" s="12">
        <v>20150401</v>
      </c>
      <c r="G83" s="13">
        <f t="shared" si="25"/>
        <v>20150000</v>
      </c>
      <c r="H83" s="13">
        <f t="shared" si="26"/>
        <v>401</v>
      </c>
      <c r="I83" s="13">
        <v>3</v>
      </c>
      <c r="J83" s="13">
        <f t="shared" si="27"/>
        <v>4</v>
      </c>
      <c r="K83" s="13">
        <f t="shared" si="31"/>
        <v>20190331</v>
      </c>
      <c r="L83" s="11" t="s">
        <v>20</v>
      </c>
      <c r="M83" s="14" t="s">
        <v>66</v>
      </c>
      <c r="N83" s="11" t="s">
        <v>16</v>
      </c>
      <c r="O83" s="11" t="s">
        <v>298</v>
      </c>
      <c r="P83" s="11"/>
    </row>
    <row r="84" spans="1:16" ht="27" customHeight="1">
      <c r="A84" s="10" t="s">
        <v>16</v>
      </c>
      <c r="B84" s="11" t="s">
        <v>17</v>
      </c>
      <c r="C84" s="11" t="s">
        <v>25</v>
      </c>
      <c r="D84" s="14" t="s">
        <v>117</v>
      </c>
      <c r="E84" s="11" t="s">
        <v>16</v>
      </c>
      <c r="F84" s="12">
        <f>F83+10000</f>
        <v>20160401</v>
      </c>
      <c r="G84" s="13">
        <f t="shared" si="25"/>
        <v>20160000</v>
      </c>
      <c r="H84" s="13">
        <f t="shared" si="26"/>
        <v>401</v>
      </c>
      <c r="I84" s="13">
        <v>3</v>
      </c>
      <c r="J84" s="13">
        <f t="shared" si="27"/>
        <v>4</v>
      </c>
      <c r="K84" s="13">
        <f t="shared" si="31"/>
        <v>20200331</v>
      </c>
      <c r="L84" s="11" t="s">
        <v>20</v>
      </c>
      <c r="M84" s="14" t="s">
        <v>66</v>
      </c>
      <c r="N84" s="11" t="s">
        <v>16</v>
      </c>
      <c r="O84" s="14" t="s">
        <v>340</v>
      </c>
      <c r="P84" s="11"/>
    </row>
    <row r="85" spans="1:16" ht="27" customHeight="1">
      <c r="A85" s="10" t="s">
        <v>16</v>
      </c>
      <c r="B85" s="11" t="s">
        <v>17</v>
      </c>
      <c r="C85" s="11" t="s">
        <v>25</v>
      </c>
      <c r="D85" s="14" t="s">
        <v>118</v>
      </c>
      <c r="E85" s="11" t="s">
        <v>16</v>
      </c>
      <c r="F85" s="12">
        <f>F84+10000</f>
        <v>20170401</v>
      </c>
      <c r="G85" s="13">
        <f t="shared" si="25"/>
        <v>20170000</v>
      </c>
      <c r="H85" s="13">
        <f t="shared" si="26"/>
        <v>401</v>
      </c>
      <c r="I85" s="13">
        <v>3</v>
      </c>
      <c r="J85" s="13">
        <f t="shared" si="27"/>
        <v>4</v>
      </c>
      <c r="K85" s="13">
        <f t="shared" si="31"/>
        <v>20210331</v>
      </c>
      <c r="L85" s="11" t="s">
        <v>20</v>
      </c>
      <c r="M85" s="14" t="s">
        <v>66</v>
      </c>
      <c r="N85" s="11" t="s">
        <v>16</v>
      </c>
      <c r="O85" s="14"/>
      <c r="P85" s="11"/>
    </row>
    <row r="86" spans="1:16" ht="27" customHeight="1">
      <c r="A86" s="10" t="s">
        <v>16</v>
      </c>
      <c r="B86" s="11" t="s">
        <v>17</v>
      </c>
      <c r="C86" s="11" t="s">
        <v>25</v>
      </c>
      <c r="D86" s="14" t="s">
        <v>263</v>
      </c>
      <c r="E86" s="11" t="s">
        <v>16</v>
      </c>
      <c r="F86" s="12">
        <f>F85+10000</f>
        <v>20180401</v>
      </c>
      <c r="G86" s="13">
        <f>ROUNDDOWN(F86,-4)</f>
        <v>20180000</v>
      </c>
      <c r="H86" s="13">
        <f>F86-G86</f>
        <v>401</v>
      </c>
      <c r="I86" s="13">
        <v>3</v>
      </c>
      <c r="J86" s="13">
        <f>IF(H86&gt;400,I86+1,I86)</f>
        <v>4</v>
      </c>
      <c r="K86" s="13">
        <f>G86+(J86*10000)+331</f>
        <v>20220331</v>
      </c>
      <c r="L86" s="11" t="s">
        <v>20</v>
      </c>
      <c r="M86" s="14" t="s">
        <v>66</v>
      </c>
      <c r="N86" s="11" t="s">
        <v>16</v>
      </c>
      <c r="O86" s="11"/>
      <c r="P86" s="11"/>
    </row>
    <row r="87" spans="1:16" ht="27" customHeight="1">
      <c r="A87" s="10" t="s">
        <v>16</v>
      </c>
      <c r="B87" s="11" t="s">
        <v>17</v>
      </c>
      <c r="C87" s="11" t="s">
        <v>25</v>
      </c>
      <c r="D87" s="14" t="s">
        <v>354</v>
      </c>
      <c r="E87" s="11" t="s">
        <v>16</v>
      </c>
      <c r="F87" s="12">
        <f>F86+10000</f>
        <v>20190401</v>
      </c>
      <c r="G87" s="13">
        <f>ROUNDDOWN(F87,-4)</f>
        <v>20190000</v>
      </c>
      <c r="H87" s="13">
        <f>F87-G87</f>
        <v>401</v>
      </c>
      <c r="I87" s="13">
        <v>3</v>
      </c>
      <c r="J87" s="13">
        <f>IF(H87&gt;400,I87+1,I87)</f>
        <v>4</v>
      </c>
      <c r="K87" s="13">
        <f>G87+(J87*10000)+331</f>
        <v>20230331</v>
      </c>
      <c r="L87" s="11" t="s">
        <v>20</v>
      </c>
      <c r="M87" s="14" t="s">
        <v>66</v>
      </c>
      <c r="N87" s="11" t="s">
        <v>16</v>
      </c>
      <c r="O87" s="11"/>
      <c r="P87" s="11"/>
    </row>
    <row r="88" spans="1:16" ht="27" customHeight="1">
      <c r="A88" s="10" t="s">
        <v>16</v>
      </c>
      <c r="B88" s="11" t="s">
        <v>17</v>
      </c>
      <c r="C88" s="11" t="s">
        <v>25</v>
      </c>
      <c r="D88" s="14" t="s">
        <v>353</v>
      </c>
      <c r="E88" s="11" t="s">
        <v>16</v>
      </c>
      <c r="F88" s="12">
        <v>20200401</v>
      </c>
      <c r="G88" s="13">
        <f>ROUNDDOWN(F88,-4)</f>
        <v>20200000</v>
      </c>
      <c r="H88" s="13">
        <f>F88-G88</f>
        <v>401</v>
      </c>
      <c r="I88" s="13">
        <v>3</v>
      </c>
      <c r="J88" s="13">
        <f>IF(H88&gt;400,I88+1,I88)</f>
        <v>4</v>
      </c>
      <c r="K88" s="13">
        <f>G88+(J88*10000)+331</f>
        <v>20240331</v>
      </c>
      <c r="L88" s="11" t="s">
        <v>20</v>
      </c>
      <c r="M88" s="14" t="s">
        <v>66</v>
      </c>
      <c r="N88" s="11" t="s">
        <v>16</v>
      </c>
      <c r="O88" s="11"/>
      <c r="P88" s="11"/>
    </row>
    <row r="89" spans="1:16" ht="27" customHeight="1">
      <c r="A89" s="10" t="s">
        <v>16</v>
      </c>
      <c r="B89" s="11" t="s">
        <v>17</v>
      </c>
      <c r="C89" s="11" t="s">
        <v>25</v>
      </c>
      <c r="D89" s="14" t="s">
        <v>85</v>
      </c>
      <c r="E89" s="11" t="s">
        <v>16</v>
      </c>
      <c r="F89" s="12">
        <v>20150401</v>
      </c>
      <c r="G89" s="13">
        <f t="shared" si="25"/>
        <v>20150000</v>
      </c>
      <c r="H89" s="13">
        <f t="shared" si="26"/>
        <v>401</v>
      </c>
      <c r="I89" s="13">
        <v>3</v>
      </c>
      <c r="J89" s="13">
        <f t="shared" si="27"/>
        <v>4</v>
      </c>
      <c r="K89" s="13">
        <f t="shared" si="31"/>
        <v>20190331</v>
      </c>
      <c r="L89" s="11" t="s">
        <v>20</v>
      </c>
      <c r="M89" s="14" t="s">
        <v>66</v>
      </c>
      <c r="N89" s="11" t="s">
        <v>16</v>
      </c>
      <c r="O89" s="11" t="s">
        <v>298</v>
      </c>
      <c r="P89" s="11"/>
    </row>
    <row r="90" spans="1:16" ht="27" customHeight="1">
      <c r="A90" s="10" t="s">
        <v>16</v>
      </c>
      <c r="B90" s="11" t="s">
        <v>17</v>
      </c>
      <c r="C90" s="11" t="s">
        <v>25</v>
      </c>
      <c r="D90" s="14" t="s">
        <v>119</v>
      </c>
      <c r="E90" s="11" t="s">
        <v>16</v>
      </c>
      <c r="F90" s="12">
        <f>F89+10000</f>
        <v>20160401</v>
      </c>
      <c r="G90" s="13">
        <f t="shared" si="25"/>
        <v>20160000</v>
      </c>
      <c r="H90" s="13">
        <f t="shared" si="26"/>
        <v>401</v>
      </c>
      <c r="I90" s="13">
        <v>3</v>
      </c>
      <c r="J90" s="13">
        <f t="shared" si="27"/>
        <v>4</v>
      </c>
      <c r="K90" s="13">
        <f t="shared" si="31"/>
        <v>20200331</v>
      </c>
      <c r="L90" s="11" t="s">
        <v>20</v>
      </c>
      <c r="M90" s="14" t="s">
        <v>66</v>
      </c>
      <c r="N90" s="11" t="s">
        <v>16</v>
      </c>
      <c r="O90" s="14" t="s">
        <v>340</v>
      </c>
      <c r="P90" s="11"/>
    </row>
    <row r="91" spans="1:16" ht="27" customHeight="1">
      <c r="A91" s="10" t="s">
        <v>16</v>
      </c>
      <c r="B91" s="11" t="s">
        <v>17</v>
      </c>
      <c r="C91" s="11" t="s">
        <v>25</v>
      </c>
      <c r="D91" s="14" t="s">
        <v>120</v>
      </c>
      <c r="E91" s="11" t="s">
        <v>16</v>
      </c>
      <c r="F91" s="12">
        <f>F90+10000</f>
        <v>20170401</v>
      </c>
      <c r="G91" s="13">
        <f t="shared" si="25"/>
        <v>20170000</v>
      </c>
      <c r="H91" s="13">
        <f t="shared" si="26"/>
        <v>401</v>
      </c>
      <c r="I91" s="13">
        <v>3</v>
      </c>
      <c r="J91" s="13">
        <f t="shared" si="27"/>
        <v>4</v>
      </c>
      <c r="K91" s="13">
        <f t="shared" si="31"/>
        <v>20210331</v>
      </c>
      <c r="L91" s="11" t="s">
        <v>20</v>
      </c>
      <c r="M91" s="14" t="s">
        <v>66</v>
      </c>
      <c r="N91" s="11" t="s">
        <v>16</v>
      </c>
      <c r="O91" s="14"/>
      <c r="P91" s="11"/>
    </row>
    <row r="92" spans="1:16" ht="27" customHeight="1">
      <c r="A92" s="10" t="s">
        <v>16</v>
      </c>
      <c r="B92" s="11" t="s">
        <v>17</v>
      </c>
      <c r="C92" s="11" t="s">
        <v>25</v>
      </c>
      <c r="D92" s="14" t="s">
        <v>264</v>
      </c>
      <c r="E92" s="11" t="s">
        <v>16</v>
      </c>
      <c r="F92" s="12">
        <f>F91+10000</f>
        <v>20180401</v>
      </c>
      <c r="G92" s="13">
        <f>ROUNDDOWN(F92,-4)</f>
        <v>20180000</v>
      </c>
      <c r="H92" s="13">
        <f>F92-G92</f>
        <v>401</v>
      </c>
      <c r="I92" s="13">
        <v>3</v>
      </c>
      <c r="J92" s="13">
        <f>IF(H92&gt;400,I92+1,I92)</f>
        <v>4</v>
      </c>
      <c r="K92" s="13">
        <f>G92+(J92*10000)+331</f>
        <v>20220331</v>
      </c>
      <c r="L92" s="11" t="s">
        <v>20</v>
      </c>
      <c r="M92" s="14" t="s">
        <v>66</v>
      </c>
      <c r="N92" s="11" t="s">
        <v>16</v>
      </c>
      <c r="O92" s="11"/>
      <c r="P92" s="11"/>
    </row>
    <row r="93" spans="1:16" ht="27" customHeight="1">
      <c r="A93" s="10" t="s">
        <v>16</v>
      </c>
      <c r="B93" s="11" t="s">
        <v>17</v>
      </c>
      <c r="C93" s="11" t="s">
        <v>25</v>
      </c>
      <c r="D93" s="14" t="s">
        <v>356</v>
      </c>
      <c r="E93" s="11" t="s">
        <v>16</v>
      </c>
      <c r="F93" s="12">
        <f>F92+10100</f>
        <v>20190501</v>
      </c>
      <c r="G93" s="13">
        <f>ROUNDDOWN(F93,-4)</f>
        <v>20190000</v>
      </c>
      <c r="H93" s="13">
        <f>F93-G93</f>
        <v>501</v>
      </c>
      <c r="I93" s="13">
        <v>3</v>
      </c>
      <c r="J93" s="13">
        <f>IF(H93&gt;400,I93+1,I93)</f>
        <v>4</v>
      </c>
      <c r="K93" s="13">
        <v>20240331</v>
      </c>
      <c r="L93" s="11" t="s">
        <v>20</v>
      </c>
      <c r="M93" s="14" t="s">
        <v>66</v>
      </c>
      <c r="N93" s="11" t="s">
        <v>16</v>
      </c>
      <c r="O93" s="11"/>
      <c r="P93" s="11"/>
    </row>
    <row r="94" spans="1:16" ht="27" customHeight="1">
      <c r="A94" s="10" t="s">
        <v>16</v>
      </c>
      <c r="B94" s="11" t="s">
        <v>17</v>
      </c>
      <c r="C94" s="11" t="s">
        <v>25</v>
      </c>
      <c r="D94" s="14" t="s">
        <v>355</v>
      </c>
      <c r="E94" s="11" t="s">
        <v>16</v>
      </c>
      <c r="F94" s="12">
        <v>20200401</v>
      </c>
      <c r="G94" s="13">
        <f>ROUNDDOWN(F94,-4)</f>
        <v>20200000</v>
      </c>
      <c r="H94" s="13">
        <f>F94-G94</f>
        <v>401</v>
      </c>
      <c r="I94" s="13">
        <v>3</v>
      </c>
      <c r="J94" s="13">
        <f>IF(H94&gt;400,I94+1,I94)</f>
        <v>4</v>
      </c>
      <c r="K94" s="13">
        <f>G94+(J94*10000)+331</f>
        <v>20240331</v>
      </c>
      <c r="L94" s="11" t="s">
        <v>20</v>
      </c>
      <c r="M94" s="14" t="s">
        <v>66</v>
      </c>
      <c r="N94" s="11" t="s">
        <v>16</v>
      </c>
      <c r="O94" s="11"/>
      <c r="P94" s="11"/>
    </row>
    <row r="95" spans="1:16" ht="27" customHeight="1">
      <c r="A95" s="10" t="s">
        <v>16</v>
      </c>
      <c r="B95" s="11" t="s">
        <v>17</v>
      </c>
      <c r="C95" s="11" t="s">
        <v>25</v>
      </c>
      <c r="D95" s="14" t="s">
        <v>86</v>
      </c>
      <c r="E95" s="11" t="s">
        <v>16</v>
      </c>
      <c r="F95" s="12">
        <v>20150401</v>
      </c>
      <c r="G95" s="13">
        <f t="shared" si="25"/>
        <v>20150000</v>
      </c>
      <c r="H95" s="13">
        <f t="shared" si="26"/>
        <v>401</v>
      </c>
      <c r="I95" s="13">
        <v>3</v>
      </c>
      <c r="J95" s="13">
        <f t="shared" si="27"/>
        <v>4</v>
      </c>
      <c r="K95" s="13">
        <f t="shared" si="31"/>
        <v>20190331</v>
      </c>
      <c r="L95" s="11" t="s">
        <v>20</v>
      </c>
      <c r="M95" s="14" t="s">
        <v>66</v>
      </c>
      <c r="N95" s="11" t="s">
        <v>16</v>
      </c>
      <c r="O95" s="11" t="s">
        <v>298</v>
      </c>
      <c r="P95" s="11"/>
    </row>
    <row r="96" spans="1:16" ht="27" customHeight="1">
      <c r="A96" s="10" t="s">
        <v>16</v>
      </c>
      <c r="B96" s="11" t="s">
        <v>17</v>
      </c>
      <c r="C96" s="11" t="s">
        <v>25</v>
      </c>
      <c r="D96" s="14" t="s">
        <v>121</v>
      </c>
      <c r="E96" s="11" t="s">
        <v>16</v>
      </c>
      <c r="F96" s="12">
        <f>F95+10000</f>
        <v>20160401</v>
      </c>
      <c r="G96" s="13">
        <f t="shared" si="25"/>
        <v>20160000</v>
      </c>
      <c r="H96" s="13">
        <f t="shared" si="26"/>
        <v>401</v>
      </c>
      <c r="I96" s="13">
        <v>3</v>
      </c>
      <c r="J96" s="13">
        <f t="shared" si="27"/>
        <v>4</v>
      </c>
      <c r="K96" s="13">
        <f t="shared" si="31"/>
        <v>20200331</v>
      </c>
      <c r="L96" s="11" t="s">
        <v>20</v>
      </c>
      <c r="M96" s="14" t="s">
        <v>66</v>
      </c>
      <c r="N96" s="11" t="s">
        <v>16</v>
      </c>
      <c r="O96" s="14" t="s">
        <v>340</v>
      </c>
      <c r="P96" s="11"/>
    </row>
    <row r="97" spans="1:16" ht="27" customHeight="1">
      <c r="A97" s="10" t="s">
        <v>16</v>
      </c>
      <c r="B97" s="11" t="s">
        <v>17</v>
      </c>
      <c r="C97" s="11" t="s">
        <v>25</v>
      </c>
      <c r="D97" s="14" t="s">
        <v>122</v>
      </c>
      <c r="E97" s="11" t="s">
        <v>16</v>
      </c>
      <c r="F97" s="12">
        <f>F96+10000</f>
        <v>20170401</v>
      </c>
      <c r="G97" s="13">
        <f t="shared" si="25"/>
        <v>20170000</v>
      </c>
      <c r="H97" s="13">
        <f t="shared" si="26"/>
        <v>401</v>
      </c>
      <c r="I97" s="13">
        <v>3</v>
      </c>
      <c r="J97" s="13">
        <f t="shared" si="27"/>
        <v>4</v>
      </c>
      <c r="K97" s="13">
        <f t="shared" si="31"/>
        <v>20210331</v>
      </c>
      <c r="L97" s="11" t="s">
        <v>20</v>
      </c>
      <c r="M97" s="14" t="s">
        <v>66</v>
      </c>
      <c r="N97" s="11" t="s">
        <v>16</v>
      </c>
      <c r="O97" s="14"/>
      <c r="P97" s="11"/>
    </row>
    <row r="98" spans="1:16" ht="27" customHeight="1">
      <c r="A98" s="10" t="s">
        <v>16</v>
      </c>
      <c r="B98" s="11" t="s">
        <v>17</v>
      </c>
      <c r="C98" s="11" t="s">
        <v>25</v>
      </c>
      <c r="D98" s="14" t="s">
        <v>266</v>
      </c>
      <c r="E98" s="11" t="s">
        <v>16</v>
      </c>
      <c r="F98" s="12">
        <f>F97+10000</f>
        <v>20180401</v>
      </c>
      <c r="G98" s="13">
        <f>ROUNDDOWN(F98,-4)</f>
        <v>20180000</v>
      </c>
      <c r="H98" s="13">
        <f>F98-G98</f>
        <v>401</v>
      </c>
      <c r="I98" s="13">
        <v>3</v>
      </c>
      <c r="J98" s="13">
        <f>IF(H98&gt;400,I98+1,I98)</f>
        <v>4</v>
      </c>
      <c r="K98" s="13">
        <f>G98+(J98*10000)+331</f>
        <v>20220331</v>
      </c>
      <c r="L98" s="11" t="s">
        <v>20</v>
      </c>
      <c r="M98" s="14" t="s">
        <v>66</v>
      </c>
      <c r="N98" s="11" t="s">
        <v>16</v>
      </c>
      <c r="O98" s="11"/>
      <c r="P98" s="11"/>
    </row>
    <row r="99" spans="1:16" ht="27" customHeight="1">
      <c r="A99" s="10" t="s">
        <v>16</v>
      </c>
      <c r="B99" s="11" t="s">
        <v>17</v>
      </c>
      <c r="C99" s="11" t="s">
        <v>26</v>
      </c>
      <c r="D99" s="11" t="s">
        <v>62</v>
      </c>
      <c r="E99" s="11" t="s">
        <v>16</v>
      </c>
      <c r="F99" s="12">
        <v>20030401</v>
      </c>
      <c r="G99" s="13">
        <f t="shared" si="25"/>
        <v>20030000</v>
      </c>
      <c r="H99" s="13">
        <f t="shared" si="26"/>
        <v>401</v>
      </c>
      <c r="I99" s="13">
        <v>30</v>
      </c>
      <c r="J99" s="13">
        <f t="shared" si="27"/>
        <v>31</v>
      </c>
      <c r="K99" s="13">
        <f t="shared" si="31"/>
        <v>20340331</v>
      </c>
      <c r="L99" s="11" t="s">
        <v>20</v>
      </c>
      <c r="M99" s="14" t="s">
        <v>66</v>
      </c>
      <c r="N99" s="11" t="s">
        <v>16</v>
      </c>
      <c r="O99" s="10"/>
      <c r="P99" s="11"/>
    </row>
    <row r="100" spans="1:16" ht="27" customHeight="1">
      <c r="A100" s="10" t="s">
        <v>16</v>
      </c>
      <c r="B100" s="11" t="s">
        <v>17</v>
      </c>
      <c r="C100" s="11" t="s">
        <v>27</v>
      </c>
      <c r="D100" s="14" t="s">
        <v>65</v>
      </c>
      <c r="E100" s="11" t="s">
        <v>16</v>
      </c>
      <c r="F100" s="12">
        <v>20100720</v>
      </c>
      <c r="G100" s="13">
        <f t="shared" si="25"/>
        <v>20100000</v>
      </c>
      <c r="H100" s="13">
        <f t="shared" si="26"/>
        <v>720</v>
      </c>
      <c r="I100" s="13">
        <v>10</v>
      </c>
      <c r="J100" s="13">
        <f t="shared" si="27"/>
        <v>11</v>
      </c>
      <c r="K100" s="13">
        <f t="shared" si="31"/>
        <v>20210331</v>
      </c>
      <c r="L100" s="11" t="s">
        <v>20</v>
      </c>
      <c r="M100" s="14" t="s">
        <v>68</v>
      </c>
      <c r="N100" s="11" t="s">
        <v>16</v>
      </c>
      <c r="O100" s="18"/>
      <c r="P100" s="11"/>
    </row>
    <row r="101" spans="1:16" ht="27" customHeight="1">
      <c r="A101" s="10" t="s">
        <v>16</v>
      </c>
      <c r="B101" s="11" t="s">
        <v>17</v>
      </c>
      <c r="C101" s="11" t="s">
        <v>27</v>
      </c>
      <c r="D101" s="14" t="s">
        <v>64</v>
      </c>
      <c r="E101" s="11" t="s">
        <v>16</v>
      </c>
      <c r="F101" s="12">
        <v>20130515</v>
      </c>
      <c r="G101" s="13">
        <f t="shared" si="25"/>
        <v>20130000</v>
      </c>
      <c r="H101" s="13">
        <f t="shared" si="26"/>
        <v>515</v>
      </c>
      <c r="I101" s="13">
        <v>10</v>
      </c>
      <c r="J101" s="13">
        <f t="shared" si="27"/>
        <v>11</v>
      </c>
      <c r="K101" s="13">
        <f t="shared" si="31"/>
        <v>20240331</v>
      </c>
      <c r="L101" s="11" t="s">
        <v>20</v>
      </c>
      <c r="M101" s="14" t="s">
        <v>66</v>
      </c>
      <c r="N101" s="11" t="s">
        <v>16</v>
      </c>
      <c r="O101" s="10"/>
      <c r="P101" s="11"/>
    </row>
    <row r="102" spans="1:16" ht="27" customHeight="1">
      <c r="A102" s="10" t="s">
        <v>16</v>
      </c>
      <c r="B102" s="11" t="s">
        <v>17</v>
      </c>
      <c r="C102" s="11" t="s">
        <v>27</v>
      </c>
      <c r="D102" s="14" t="s">
        <v>123</v>
      </c>
      <c r="E102" s="11" t="s">
        <v>16</v>
      </c>
      <c r="F102" s="12">
        <v>20160515</v>
      </c>
      <c r="G102" s="13">
        <f t="shared" si="25"/>
        <v>20160000</v>
      </c>
      <c r="H102" s="13">
        <f t="shared" si="26"/>
        <v>515</v>
      </c>
      <c r="I102" s="13">
        <v>10</v>
      </c>
      <c r="J102" s="13">
        <f t="shared" si="27"/>
        <v>11</v>
      </c>
      <c r="K102" s="13">
        <f t="shared" si="31"/>
        <v>20270331</v>
      </c>
      <c r="L102" s="11" t="s">
        <v>20</v>
      </c>
      <c r="M102" s="14" t="s">
        <v>66</v>
      </c>
      <c r="N102" s="11" t="s">
        <v>16</v>
      </c>
      <c r="O102" s="10"/>
      <c r="P102" s="11"/>
    </row>
    <row r="103" spans="1:16" ht="27" customHeight="1">
      <c r="A103" s="10" t="s">
        <v>16</v>
      </c>
      <c r="B103" s="11" t="s">
        <v>17</v>
      </c>
      <c r="C103" s="11" t="s">
        <v>27</v>
      </c>
      <c r="D103" s="14" t="s">
        <v>322</v>
      </c>
      <c r="E103" s="11" t="s">
        <v>16</v>
      </c>
      <c r="F103" s="12">
        <v>20190401</v>
      </c>
      <c r="G103" s="13">
        <f t="shared" ref="G103" si="32">ROUNDDOWN(F103,-4)</f>
        <v>20190000</v>
      </c>
      <c r="H103" s="13">
        <f t="shared" ref="H103" si="33">F103-G103</f>
        <v>401</v>
      </c>
      <c r="I103" s="13">
        <v>10</v>
      </c>
      <c r="J103" s="13">
        <f t="shared" ref="J103" si="34">IF(H103&gt;400,I103+1,I103)</f>
        <v>11</v>
      </c>
      <c r="K103" s="13">
        <f t="shared" ref="K103" si="35">G103+(J103*10000)+331</f>
        <v>20300331</v>
      </c>
      <c r="L103" s="11" t="s">
        <v>20</v>
      </c>
      <c r="M103" s="14" t="s">
        <v>66</v>
      </c>
      <c r="N103" s="11" t="s">
        <v>16</v>
      </c>
      <c r="O103" s="10"/>
      <c r="P103" s="11"/>
    </row>
    <row r="104" spans="1:16" ht="27" customHeight="1">
      <c r="A104" s="10" t="s">
        <v>57</v>
      </c>
      <c r="B104" s="11" t="s">
        <v>17</v>
      </c>
      <c r="C104" s="11" t="s">
        <v>28</v>
      </c>
      <c r="D104" s="14" t="s">
        <v>124</v>
      </c>
      <c r="E104" s="11" t="s">
        <v>16</v>
      </c>
      <c r="F104" s="12">
        <v>20170401</v>
      </c>
      <c r="G104" s="13">
        <f t="shared" si="25"/>
        <v>20170000</v>
      </c>
      <c r="H104" s="13">
        <f t="shared" si="26"/>
        <v>401</v>
      </c>
      <c r="I104" s="13">
        <v>1</v>
      </c>
      <c r="J104" s="13">
        <f t="shared" si="27"/>
        <v>2</v>
      </c>
      <c r="K104" s="13">
        <f t="shared" si="31"/>
        <v>20190331</v>
      </c>
      <c r="L104" s="14" t="s">
        <v>55</v>
      </c>
      <c r="M104" s="14" t="s">
        <v>66</v>
      </c>
      <c r="N104" s="11" t="s">
        <v>16</v>
      </c>
      <c r="O104" s="10" t="s">
        <v>298</v>
      </c>
      <c r="P104" s="11"/>
    </row>
    <row r="105" spans="1:16" ht="27" customHeight="1">
      <c r="A105" s="10" t="s">
        <v>57</v>
      </c>
      <c r="B105" s="11" t="s">
        <v>17</v>
      </c>
      <c r="C105" s="11" t="s">
        <v>28</v>
      </c>
      <c r="D105" s="14" t="s">
        <v>265</v>
      </c>
      <c r="E105" s="11" t="s">
        <v>16</v>
      </c>
      <c r="F105" s="12">
        <f>F104+10000</f>
        <v>20180401</v>
      </c>
      <c r="G105" s="13">
        <f>ROUNDDOWN(F105,-4)</f>
        <v>20180000</v>
      </c>
      <c r="H105" s="13">
        <f>F105-G105</f>
        <v>401</v>
      </c>
      <c r="I105" s="13">
        <v>1</v>
      </c>
      <c r="J105" s="13">
        <f>IF(H105&gt;400,I105+1,I105)</f>
        <v>2</v>
      </c>
      <c r="K105" s="13">
        <f>G105+(J105*10000)+331</f>
        <v>20200331</v>
      </c>
      <c r="L105" s="14" t="s">
        <v>55</v>
      </c>
      <c r="M105" s="14" t="s">
        <v>66</v>
      </c>
      <c r="N105" s="11" t="s">
        <v>16</v>
      </c>
      <c r="O105" s="18" t="s">
        <v>340</v>
      </c>
      <c r="P105" s="11"/>
    </row>
    <row r="106" spans="1:16" ht="27" customHeight="1">
      <c r="A106" s="10" t="s">
        <v>57</v>
      </c>
      <c r="B106" s="11" t="s">
        <v>17</v>
      </c>
      <c r="C106" s="11" t="s">
        <v>28</v>
      </c>
      <c r="D106" s="14" t="s">
        <v>357</v>
      </c>
      <c r="E106" s="11" t="s">
        <v>16</v>
      </c>
      <c r="F106" s="12">
        <f>F105+10000</f>
        <v>20190401</v>
      </c>
      <c r="G106" s="13">
        <f>ROUNDDOWN(F106,-4)</f>
        <v>20190000</v>
      </c>
      <c r="H106" s="13">
        <f>F106-G106</f>
        <v>401</v>
      </c>
      <c r="I106" s="13">
        <v>1</v>
      </c>
      <c r="J106" s="13">
        <f>IF(H106&gt;400,I106+1,I106)</f>
        <v>2</v>
      </c>
      <c r="K106" s="13">
        <f>G106+(J106*10000)+331</f>
        <v>20210331</v>
      </c>
      <c r="L106" s="14" t="s">
        <v>55</v>
      </c>
      <c r="M106" s="14" t="s">
        <v>66</v>
      </c>
      <c r="N106" s="11" t="s">
        <v>16</v>
      </c>
      <c r="O106" s="18"/>
      <c r="P106" s="11"/>
    </row>
    <row r="107" spans="1:16" ht="27" customHeight="1">
      <c r="A107" s="10" t="s">
        <v>16</v>
      </c>
      <c r="B107" s="11" t="s">
        <v>29</v>
      </c>
      <c r="C107" s="11" t="s">
        <v>30</v>
      </c>
      <c r="D107" s="14" t="s">
        <v>125</v>
      </c>
      <c r="E107" s="11" t="s">
        <v>16</v>
      </c>
      <c r="F107" s="12">
        <v>20130401</v>
      </c>
      <c r="G107" s="13">
        <f>ROUNDDOWN(F107,-4)</f>
        <v>20130000</v>
      </c>
      <c r="H107" s="13">
        <f>F107-G107</f>
        <v>401</v>
      </c>
      <c r="I107" s="13">
        <v>5</v>
      </c>
      <c r="J107" s="13">
        <f>IF(H107&gt;400,I107+1,I107)</f>
        <v>6</v>
      </c>
      <c r="K107" s="13">
        <f>G107+(J107*10000)+331</f>
        <v>20190331</v>
      </c>
      <c r="L107" s="11" t="s">
        <v>20</v>
      </c>
      <c r="M107" s="14" t="s">
        <v>68</v>
      </c>
      <c r="N107" s="11" t="s">
        <v>16</v>
      </c>
      <c r="O107" s="10" t="s">
        <v>298</v>
      </c>
      <c r="P107" s="11"/>
    </row>
    <row r="108" spans="1:16" ht="27" customHeight="1">
      <c r="A108" s="10" t="s">
        <v>16</v>
      </c>
      <c r="B108" s="11" t="s">
        <v>29</v>
      </c>
      <c r="C108" s="11" t="s">
        <v>30</v>
      </c>
      <c r="D108" s="14" t="s">
        <v>126</v>
      </c>
      <c r="E108" s="11" t="s">
        <v>16</v>
      </c>
      <c r="F108" s="12">
        <f t="shared" ref="F108:F114" si="36">F107+10000</f>
        <v>20140401</v>
      </c>
      <c r="G108" s="13">
        <f t="shared" si="25"/>
        <v>20140000</v>
      </c>
      <c r="H108" s="13">
        <f t="shared" si="26"/>
        <v>401</v>
      </c>
      <c r="I108" s="13">
        <v>5</v>
      </c>
      <c r="J108" s="13">
        <f t="shared" si="27"/>
        <v>6</v>
      </c>
      <c r="K108" s="13">
        <f t="shared" si="31"/>
        <v>20200331</v>
      </c>
      <c r="L108" s="11" t="s">
        <v>20</v>
      </c>
      <c r="M108" s="14" t="s">
        <v>73</v>
      </c>
      <c r="N108" s="11" t="s">
        <v>16</v>
      </c>
      <c r="O108" s="18" t="s">
        <v>340</v>
      </c>
      <c r="P108" s="11"/>
    </row>
    <row r="109" spans="1:16" ht="27" customHeight="1">
      <c r="A109" s="10" t="s">
        <v>16</v>
      </c>
      <c r="B109" s="11" t="s">
        <v>29</v>
      </c>
      <c r="C109" s="11" t="s">
        <v>56</v>
      </c>
      <c r="D109" s="14" t="s">
        <v>127</v>
      </c>
      <c r="E109" s="11" t="s">
        <v>16</v>
      </c>
      <c r="F109" s="12">
        <f t="shared" si="36"/>
        <v>20150401</v>
      </c>
      <c r="G109" s="13">
        <f t="shared" si="25"/>
        <v>20150000</v>
      </c>
      <c r="H109" s="13">
        <f t="shared" si="26"/>
        <v>401</v>
      </c>
      <c r="I109" s="13">
        <v>5</v>
      </c>
      <c r="J109" s="13">
        <f t="shared" si="27"/>
        <v>6</v>
      </c>
      <c r="K109" s="13">
        <f t="shared" si="31"/>
        <v>20210331</v>
      </c>
      <c r="L109" s="11" t="s">
        <v>20</v>
      </c>
      <c r="M109" s="14" t="s">
        <v>73</v>
      </c>
      <c r="N109" s="11" t="s">
        <v>16</v>
      </c>
      <c r="O109" s="18"/>
      <c r="P109" s="11"/>
    </row>
    <row r="110" spans="1:16" ht="27" customHeight="1">
      <c r="A110" s="10" t="s">
        <v>16</v>
      </c>
      <c r="B110" s="11" t="s">
        <v>29</v>
      </c>
      <c r="C110" s="11" t="s">
        <v>56</v>
      </c>
      <c r="D110" s="14" t="s">
        <v>128</v>
      </c>
      <c r="E110" s="11" t="s">
        <v>16</v>
      </c>
      <c r="F110" s="12">
        <f t="shared" si="36"/>
        <v>20160401</v>
      </c>
      <c r="G110" s="13">
        <f t="shared" si="25"/>
        <v>20160000</v>
      </c>
      <c r="H110" s="13">
        <f t="shared" si="26"/>
        <v>401</v>
      </c>
      <c r="I110" s="13">
        <v>5</v>
      </c>
      <c r="J110" s="13">
        <f t="shared" si="27"/>
        <v>6</v>
      </c>
      <c r="K110" s="13">
        <f t="shared" si="31"/>
        <v>20220331</v>
      </c>
      <c r="L110" s="11" t="s">
        <v>20</v>
      </c>
      <c r="M110" s="14" t="s">
        <v>66</v>
      </c>
      <c r="N110" s="11" t="s">
        <v>16</v>
      </c>
      <c r="O110" s="10"/>
      <c r="P110" s="11"/>
    </row>
    <row r="111" spans="1:16" ht="27" customHeight="1">
      <c r="A111" s="10" t="s">
        <v>16</v>
      </c>
      <c r="B111" s="11" t="s">
        <v>29</v>
      </c>
      <c r="C111" s="11" t="s">
        <v>56</v>
      </c>
      <c r="D111" s="14" t="s">
        <v>129</v>
      </c>
      <c r="E111" s="11" t="s">
        <v>16</v>
      </c>
      <c r="F111" s="12">
        <f t="shared" si="36"/>
        <v>20170401</v>
      </c>
      <c r="G111" s="13">
        <f t="shared" ref="G111:G140" si="37">ROUNDDOWN(F111,-4)</f>
        <v>20170000</v>
      </c>
      <c r="H111" s="13">
        <f t="shared" ref="H111:H127" si="38">F111-G111</f>
        <v>401</v>
      </c>
      <c r="I111" s="13">
        <v>5</v>
      </c>
      <c r="J111" s="13">
        <f t="shared" ref="J111:J127" si="39">IF(H111&gt;400,I111+1,I111)</f>
        <v>6</v>
      </c>
      <c r="K111" s="13">
        <f t="shared" ref="K111:K127" si="40">G111+(J111*10000)+331</f>
        <v>20230331</v>
      </c>
      <c r="L111" s="11" t="s">
        <v>20</v>
      </c>
      <c r="M111" s="14" t="s">
        <v>66</v>
      </c>
      <c r="N111" s="11" t="s">
        <v>16</v>
      </c>
      <c r="O111" s="10"/>
      <c r="P111" s="11"/>
    </row>
    <row r="112" spans="1:16" ht="27" customHeight="1">
      <c r="A112" s="10" t="s">
        <v>16</v>
      </c>
      <c r="B112" s="11" t="s">
        <v>29</v>
      </c>
      <c r="C112" s="11" t="s">
        <v>56</v>
      </c>
      <c r="D112" s="14" t="s">
        <v>267</v>
      </c>
      <c r="E112" s="11" t="s">
        <v>16</v>
      </c>
      <c r="F112" s="12">
        <f t="shared" si="36"/>
        <v>20180401</v>
      </c>
      <c r="G112" s="13">
        <f>ROUNDDOWN(F112,-4)</f>
        <v>20180000</v>
      </c>
      <c r="H112" s="13">
        <f>F112-G112</f>
        <v>401</v>
      </c>
      <c r="I112" s="13">
        <v>5</v>
      </c>
      <c r="J112" s="13">
        <f>IF(H112&gt;400,I112+1,I112)</f>
        <v>6</v>
      </c>
      <c r="K112" s="13">
        <f>G112+(J112*10000)+331</f>
        <v>20240331</v>
      </c>
      <c r="L112" s="11" t="s">
        <v>20</v>
      </c>
      <c r="M112" s="14" t="s">
        <v>66</v>
      </c>
      <c r="N112" s="11" t="s">
        <v>16</v>
      </c>
      <c r="O112" s="10"/>
      <c r="P112" s="11"/>
    </row>
    <row r="113" spans="1:16" ht="27" customHeight="1">
      <c r="A113" s="10" t="s">
        <v>16</v>
      </c>
      <c r="B113" s="11" t="s">
        <v>29</v>
      </c>
      <c r="C113" s="11" t="s">
        <v>56</v>
      </c>
      <c r="D113" s="14" t="s">
        <v>358</v>
      </c>
      <c r="E113" s="11" t="s">
        <v>16</v>
      </c>
      <c r="F113" s="12">
        <f t="shared" si="36"/>
        <v>20190401</v>
      </c>
      <c r="G113" s="13">
        <f>ROUNDDOWN(F113,-4)</f>
        <v>20190000</v>
      </c>
      <c r="H113" s="13">
        <f>F113-G113</f>
        <v>401</v>
      </c>
      <c r="I113" s="13">
        <v>5</v>
      </c>
      <c r="J113" s="13">
        <f>IF(H113&gt;400,I113+1,I113)</f>
        <v>6</v>
      </c>
      <c r="K113" s="13">
        <f>G113+(J113*10000)+331</f>
        <v>20250331</v>
      </c>
      <c r="L113" s="11" t="s">
        <v>20</v>
      </c>
      <c r="M113" s="14" t="s">
        <v>66</v>
      </c>
      <c r="N113" s="11" t="s">
        <v>16</v>
      </c>
      <c r="O113" s="10"/>
      <c r="P113" s="11"/>
    </row>
    <row r="114" spans="1:16" ht="27" customHeight="1">
      <c r="A114" s="10" t="s">
        <v>16</v>
      </c>
      <c r="B114" s="11" t="s">
        <v>29</v>
      </c>
      <c r="C114" s="11" t="s">
        <v>56</v>
      </c>
      <c r="D114" s="14" t="s">
        <v>359</v>
      </c>
      <c r="E114" s="11" t="s">
        <v>16</v>
      </c>
      <c r="F114" s="12">
        <f t="shared" si="36"/>
        <v>20200401</v>
      </c>
      <c r="G114" s="13">
        <f>ROUNDDOWN(F114,-4)</f>
        <v>20200000</v>
      </c>
      <c r="H114" s="13">
        <f>F114-G114</f>
        <v>401</v>
      </c>
      <c r="I114" s="13">
        <v>5</v>
      </c>
      <c r="J114" s="13">
        <f>IF(H114&gt;400,I114+1,I114)</f>
        <v>6</v>
      </c>
      <c r="K114" s="13">
        <f>G114+(J114*10000)+331</f>
        <v>20260331</v>
      </c>
      <c r="L114" s="11" t="s">
        <v>20</v>
      </c>
      <c r="M114" s="14" t="s">
        <v>66</v>
      </c>
      <c r="N114" s="11" t="s">
        <v>16</v>
      </c>
      <c r="O114" s="10"/>
      <c r="P114" s="11"/>
    </row>
    <row r="115" spans="1:16" ht="27" customHeight="1">
      <c r="A115" s="10" t="s">
        <v>16</v>
      </c>
      <c r="B115" s="11" t="s">
        <v>29</v>
      </c>
      <c r="C115" s="11" t="s">
        <v>30</v>
      </c>
      <c r="D115" s="14" t="s">
        <v>130</v>
      </c>
      <c r="E115" s="11" t="s">
        <v>16</v>
      </c>
      <c r="F115" s="12">
        <v>20130401</v>
      </c>
      <c r="G115" s="13">
        <f t="shared" si="37"/>
        <v>20130000</v>
      </c>
      <c r="H115" s="13">
        <f t="shared" si="38"/>
        <v>401</v>
      </c>
      <c r="I115" s="13">
        <v>5</v>
      </c>
      <c r="J115" s="13">
        <f t="shared" si="39"/>
        <v>6</v>
      </c>
      <c r="K115" s="13">
        <f t="shared" si="40"/>
        <v>20190331</v>
      </c>
      <c r="L115" s="11" t="s">
        <v>20</v>
      </c>
      <c r="M115" s="14" t="s">
        <v>68</v>
      </c>
      <c r="N115" s="11" t="s">
        <v>16</v>
      </c>
      <c r="O115" s="10" t="s">
        <v>298</v>
      </c>
      <c r="P115" s="11"/>
    </row>
    <row r="116" spans="1:16" ht="27" customHeight="1">
      <c r="A116" s="10" t="s">
        <v>16</v>
      </c>
      <c r="B116" s="11" t="s">
        <v>29</v>
      </c>
      <c r="C116" s="11" t="s">
        <v>30</v>
      </c>
      <c r="D116" s="14" t="s">
        <v>131</v>
      </c>
      <c r="E116" s="11" t="s">
        <v>16</v>
      </c>
      <c r="F116" s="12">
        <f t="shared" ref="F116:F122" si="41">F115+10000</f>
        <v>20140401</v>
      </c>
      <c r="G116" s="13">
        <f t="shared" si="37"/>
        <v>20140000</v>
      </c>
      <c r="H116" s="13">
        <f t="shared" si="38"/>
        <v>401</v>
      </c>
      <c r="I116" s="13">
        <v>5</v>
      </c>
      <c r="J116" s="13">
        <f t="shared" si="39"/>
        <v>6</v>
      </c>
      <c r="K116" s="13">
        <f t="shared" si="40"/>
        <v>20200331</v>
      </c>
      <c r="L116" s="11" t="s">
        <v>20</v>
      </c>
      <c r="M116" s="14" t="s">
        <v>68</v>
      </c>
      <c r="N116" s="11" t="s">
        <v>16</v>
      </c>
      <c r="O116" s="18" t="s">
        <v>340</v>
      </c>
      <c r="P116" s="11"/>
    </row>
    <row r="117" spans="1:16" ht="27" customHeight="1">
      <c r="A117" s="10" t="s">
        <v>16</v>
      </c>
      <c r="B117" s="11" t="s">
        <v>29</v>
      </c>
      <c r="C117" s="11" t="s">
        <v>56</v>
      </c>
      <c r="D117" s="14" t="s">
        <v>132</v>
      </c>
      <c r="E117" s="11" t="s">
        <v>16</v>
      </c>
      <c r="F117" s="12">
        <f t="shared" si="41"/>
        <v>20150401</v>
      </c>
      <c r="G117" s="13">
        <f t="shared" si="37"/>
        <v>20150000</v>
      </c>
      <c r="H117" s="13">
        <f t="shared" si="38"/>
        <v>401</v>
      </c>
      <c r="I117" s="13">
        <v>5</v>
      </c>
      <c r="J117" s="13">
        <f t="shared" si="39"/>
        <v>6</v>
      </c>
      <c r="K117" s="13">
        <f t="shared" si="40"/>
        <v>20210331</v>
      </c>
      <c r="L117" s="11" t="s">
        <v>20</v>
      </c>
      <c r="M117" s="14" t="s">
        <v>68</v>
      </c>
      <c r="N117" s="11" t="s">
        <v>16</v>
      </c>
      <c r="O117" s="10"/>
      <c r="P117" s="11"/>
    </row>
    <row r="118" spans="1:16" ht="27" customHeight="1">
      <c r="A118" s="10" t="s">
        <v>16</v>
      </c>
      <c r="B118" s="11" t="s">
        <v>29</v>
      </c>
      <c r="C118" s="11" t="s">
        <v>56</v>
      </c>
      <c r="D118" s="14" t="s">
        <v>133</v>
      </c>
      <c r="E118" s="11" t="s">
        <v>16</v>
      </c>
      <c r="F118" s="12">
        <f t="shared" si="41"/>
        <v>20160401</v>
      </c>
      <c r="G118" s="13">
        <f t="shared" si="37"/>
        <v>20160000</v>
      </c>
      <c r="H118" s="13">
        <f t="shared" si="38"/>
        <v>401</v>
      </c>
      <c r="I118" s="13">
        <v>5</v>
      </c>
      <c r="J118" s="13">
        <f t="shared" si="39"/>
        <v>6</v>
      </c>
      <c r="K118" s="13">
        <f t="shared" si="40"/>
        <v>20220331</v>
      </c>
      <c r="L118" s="11" t="s">
        <v>20</v>
      </c>
      <c r="M118" s="14" t="s">
        <v>66</v>
      </c>
      <c r="N118" s="11" t="s">
        <v>16</v>
      </c>
      <c r="O118" s="10"/>
      <c r="P118" s="11"/>
    </row>
    <row r="119" spans="1:16" ht="27" customHeight="1">
      <c r="A119" s="10" t="s">
        <v>16</v>
      </c>
      <c r="B119" s="11" t="s">
        <v>29</v>
      </c>
      <c r="C119" s="11" t="s">
        <v>56</v>
      </c>
      <c r="D119" s="14" t="s">
        <v>134</v>
      </c>
      <c r="E119" s="11" t="s">
        <v>16</v>
      </c>
      <c r="F119" s="12">
        <f t="shared" si="41"/>
        <v>20170401</v>
      </c>
      <c r="G119" s="13">
        <f t="shared" si="37"/>
        <v>20170000</v>
      </c>
      <c r="H119" s="13">
        <f t="shared" si="38"/>
        <v>401</v>
      </c>
      <c r="I119" s="13">
        <v>5</v>
      </c>
      <c r="J119" s="13">
        <f t="shared" si="39"/>
        <v>6</v>
      </c>
      <c r="K119" s="13">
        <f t="shared" si="40"/>
        <v>20230331</v>
      </c>
      <c r="L119" s="11" t="s">
        <v>20</v>
      </c>
      <c r="M119" s="14" t="s">
        <v>66</v>
      </c>
      <c r="N119" s="11" t="s">
        <v>16</v>
      </c>
      <c r="O119" s="10"/>
      <c r="P119" s="11"/>
    </row>
    <row r="120" spans="1:16" ht="27" customHeight="1">
      <c r="A120" s="10" t="s">
        <v>16</v>
      </c>
      <c r="B120" s="11" t="s">
        <v>29</v>
      </c>
      <c r="C120" s="11" t="s">
        <v>56</v>
      </c>
      <c r="D120" s="14" t="s">
        <v>268</v>
      </c>
      <c r="E120" s="11" t="s">
        <v>16</v>
      </c>
      <c r="F120" s="12">
        <f t="shared" si="41"/>
        <v>20180401</v>
      </c>
      <c r="G120" s="13">
        <f>ROUNDDOWN(F120,-4)</f>
        <v>20180000</v>
      </c>
      <c r="H120" s="13">
        <f>F120-G120</f>
        <v>401</v>
      </c>
      <c r="I120" s="13">
        <v>5</v>
      </c>
      <c r="J120" s="13">
        <f>IF(H120&gt;400,I120+1,I120)</f>
        <v>6</v>
      </c>
      <c r="K120" s="13">
        <f>G120+(J120*10000)+331</f>
        <v>20240331</v>
      </c>
      <c r="L120" s="11" t="s">
        <v>20</v>
      </c>
      <c r="M120" s="14" t="s">
        <v>66</v>
      </c>
      <c r="N120" s="11" t="s">
        <v>16</v>
      </c>
      <c r="O120" s="10"/>
      <c r="P120" s="11"/>
    </row>
    <row r="121" spans="1:16" ht="27" customHeight="1">
      <c r="A121" s="10" t="s">
        <v>16</v>
      </c>
      <c r="B121" s="11" t="s">
        <v>29</v>
      </c>
      <c r="C121" s="11" t="s">
        <v>56</v>
      </c>
      <c r="D121" s="14" t="s">
        <v>360</v>
      </c>
      <c r="E121" s="11" t="s">
        <v>16</v>
      </c>
      <c r="F121" s="12">
        <f t="shared" si="41"/>
        <v>20190401</v>
      </c>
      <c r="G121" s="13">
        <f>ROUNDDOWN(F121,-4)</f>
        <v>20190000</v>
      </c>
      <c r="H121" s="13">
        <f>F121-G121</f>
        <v>401</v>
      </c>
      <c r="I121" s="13">
        <v>5</v>
      </c>
      <c r="J121" s="13">
        <f>IF(H121&gt;400,I121+1,I121)</f>
        <v>6</v>
      </c>
      <c r="K121" s="13">
        <f>G121+(J121*10000)+331</f>
        <v>20250331</v>
      </c>
      <c r="L121" s="11" t="s">
        <v>20</v>
      </c>
      <c r="M121" s="14" t="s">
        <v>66</v>
      </c>
      <c r="N121" s="11" t="s">
        <v>16</v>
      </c>
      <c r="O121" s="10"/>
      <c r="P121" s="11"/>
    </row>
    <row r="122" spans="1:16" ht="27" customHeight="1">
      <c r="A122" s="10" t="s">
        <v>16</v>
      </c>
      <c r="B122" s="11" t="s">
        <v>29</v>
      </c>
      <c r="C122" s="11" t="s">
        <v>56</v>
      </c>
      <c r="D122" s="14" t="s">
        <v>361</v>
      </c>
      <c r="E122" s="11" t="s">
        <v>16</v>
      </c>
      <c r="F122" s="12">
        <f t="shared" si="41"/>
        <v>20200401</v>
      </c>
      <c r="G122" s="13">
        <f>ROUNDDOWN(F122,-4)</f>
        <v>20200000</v>
      </c>
      <c r="H122" s="13">
        <f>F122-G122</f>
        <v>401</v>
      </c>
      <c r="I122" s="13">
        <v>5</v>
      </c>
      <c r="J122" s="13">
        <f>IF(H122&gt;400,I122+1,I122)</f>
        <v>6</v>
      </c>
      <c r="K122" s="13">
        <f>G122+(J122*10000)+331</f>
        <v>20260331</v>
      </c>
      <c r="L122" s="11" t="s">
        <v>20</v>
      </c>
      <c r="M122" s="14" t="s">
        <v>66</v>
      </c>
      <c r="N122" s="11" t="s">
        <v>16</v>
      </c>
      <c r="O122" s="10"/>
      <c r="P122" s="11"/>
    </row>
    <row r="123" spans="1:16" ht="27" customHeight="1">
      <c r="A123" s="10" t="s">
        <v>16</v>
      </c>
      <c r="B123" s="11" t="s">
        <v>29</v>
      </c>
      <c r="C123" s="11" t="s">
        <v>30</v>
      </c>
      <c r="D123" s="14" t="s">
        <v>364</v>
      </c>
      <c r="E123" s="11" t="s">
        <v>16</v>
      </c>
      <c r="F123" s="12">
        <v>20130401</v>
      </c>
      <c r="G123" s="13">
        <f t="shared" ref="G123" si="42">ROUNDDOWN(F123,-4)</f>
        <v>20130000</v>
      </c>
      <c r="H123" s="13">
        <f t="shared" ref="H123" si="43">F123-G123</f>
        <v>401</v>
      </c>
      <c r="I123" s="13">
        <v>5</v>
      </c>
      <c r="J123" s="13">
        <f t="shared" ref="J123" si="44">IF(H123&gt;400,I123+1,I123)</f>
        <v>6</v>
      </c>
      <c r="K123" s="13">
        <f t="shared" ref="K123" si="45">G123+(J123*10000)+331</f>
        <v>20190331</v>
      </c>
      <c r="L123" s="11" t="s">
        <v>20</v>
      </c>
      <c r="M123" s="14" t="s">
        <v>68</v>
      </c>
      <c r="N123" s="11" t="s">
        <v>16</v>
      </c>
      <c r="O123" s="10" t="s">
        <v>298</v>
      </c>
      <c r="P123" s="11"/>
    </row>
    <row r="124" spans="1:16" ht="27" customHeight="1">
      <c r="A124" s="10" t="s">
        <v>16</v>
      </c>
      <c r="B124" s="11" t="s">
        <v>29</v>
      </c>
      <c r="C124" s="11" t="s">
        <v>30</v>
      </c>
      <c r="D124" s="14" t="s">
        <v>135</v>
      </c>
      <c r="E124" s="11" t="s">
        <v>16</v>
      </c>
      <c r="F124" s="12">
        <v>20140401</v>
      </c>
      <c r="G124" s="13">
        <f t="shared" si="37"/>
        <v>20140000</v>
      </c>
      <c r="H124" s="13">
        <f t="shared" si="38"/>
        <v>401</v>
      </c>
      <c r="I124" s="13">
        <v>5</v>
      </c>
      <c r="J124" s="13">
        <f t="shared" si="39"/>
        <v>6</v>
      </c>
      <c r="K124" s="13">
        <f t="shared" si="40"/>
        <v>20200331</v>
      </c>
      <c r="L124" s="11" t="s">
        <v>20</v>
      </c>
      <c r="M124" s="14" t="s">
        <v>68</v>
      </c>
      <c r="N124" s="11" t="s">
        <v>16</v>
      </c>
      <c r="O124" s="18" t="s">
        <v>340</v>
      </c>
      <c r="P124" s="11"/>
    </row>
    <row r="125" spans="1:16" ht="27" customHeight="1">
      <c r="A125" s="10" t="s">
        <v>16</v>
      </c>
      <c r="B125" s="11" t="s">
        <v>29</v>
      </c>
      <c r="C125" s="11" t="s">
        <v>56</v>
      </c>
      <c r="D125" s="14" t="s">
        <v>136</v>
      </c>
      <c r="E125" s="11" t="s">
        <v>16</v>
      </c>
      <c r="F125" s="12">
        <f t="shared" ref="F125:F130" si="46">F124+10000</f>
        <v>20150401</v>
      </c>
      <c r="G125" s="13">
        <f t="shared" si="37"/>
        <v>20150000</v>
      </c>
      <c r="H125" s="13">
        <f t="shared" si="38"/>
        <v>401</v>
      </c>
      <c r="I125" s="13">
        <v>5</v>
      </c>
      <c r="J125" s="13">
        <f t="shared" si="39"/>
        <v>6</v>
      </c>
      <c r="K125" s="13">
        <f t="shared" si="40"/>
        <v>20210331</v>
      </c>
      <c r="L125" s="11" t="s">
        <v>20</v>
      </c>
      <c r="M125" s="14" t="s">
        <v>68</v>
      </c>
      <c r="N125" s="11" t="s">
        <v>16</v>
      </c>
      <c r="O125" s="10"/>
      <c r="P125" s="11"/>
    </row>
    <row r="126" spans="1:16" ht="27" customHeight="1">
      <c r="A126" s="10" t="s">
        <v>16</v>
      </c>
      <c r="B126" s="11" t="s">
        <v>29</v>
      </c>
      <c r="C126" s="11" t="s">
        <v>56</v>
      </c>
      <c r="D126" s="14" t="s">
        <v>137</v>
      </c>
      <c r="E126" s="11" t="s">
        <v>16</v>
      </c>
      <c r="F126" s="12">
        <f t="shared" si="46"/>
        <v>20160401</v>
      </c>
      <c r="G126" s="13">
        <f t="shared" si="37"/>
        <v>20160000</v>
      </c>
      <c r="H126" s="13">
        <f t="shared" si="38"/>
        <v>401</v>
      </c>
      <c r="I126" s="13">
        <v>5</v>
      </c>
      <c r="J126" s="13">
        <f t="shared" si="39"/>
        <v>6</v>
      </c>
      <c r="K126" s="13">
        <f t="shared" si="40"/>
        <v>20220331</v>
      </c>
      <c r="L126" s="11" t="s">
        <v>20</v>
      </c>
      <c r="M126" s="14" t="s">
        <v>66</v>
      </c>
      <c r="N126" s="11" t="s">
        <v>16</v>
      </c>
      <c r="O126" s="10"/>
      <c r="P126" s="11"/>
    </row>
    <row r="127" spans="1:16" ht="27" customHeight="1">
      <c r="A127" s="10" t="s">
        <v>16</v>
      </c>
      <c r="B127" s="11" t="s">
        <v>29</v>
      </c>
      <c r="C127" s="11" t="s">
        <v>56</v>
      </c>
      <c r="D127" s="14" t="s">
        <v>138</v>
      </c>
      <c r="E127" s="11" t="s">
        <v>16</v>
      </c>
      <c r="F127" s="12">
        <f t="shared" si="46"/>
        <v>20170401</v>
      </c>
      <c r="G127" s="13">
        <f t="shared" si="37"/>
        <v>20170000</v>
      </c>
      <c r="H127" s="13">
        <f t="shared" si="38"/>
        <v>401</v>
      </c>
      <c r="I127" s="13">
        <v>5</v>
      </c>
      <c r="J127" s="13">
        <f t="shared" si="39"/>
        <v>6</v>
      </c>
      <c r="K127" s="13">
        <f t="shared" si="40"/>
        <v>20230331</v>
      </c>
      <c r="L127" s="11" t="s">
        <v>20</v>
      </c>
      <c r="M127" s="14" t="s">
        <v>66</v>
      </c>
      <c r="N127" s="11" t="s">
        <v>16</v>
      </c>
      <c r="O127" s="10"/>
      <c r="P127" s="11"/>
    </row>
    <row r="128" spans="1:16" ht="27" customHeight="1">
      <c r="A128" s="10" t="s">
        <v>16</v>
      </c>
      <c r="B128" s="11" t="s">
        <v>29</v>
      </c>
      <c r="C128" s="11" t="s">
        <v>56</v>
      </c>
      <c r="D128" s="14" t="s">
        <v>269</v>
      </c>
      <c r="E128" s="11" t="s">
        <v>16</v>
      </c>
      <c r="F128" s="12">
        <f t="shared" si="46"/>
        <v>20180401</v>
      </c>
      <c r="G128" s="13">
        <f>ROUNDDOWN(F128,-4)</f>
        <v>20180000</v>
      </c>
      <c r="H128" s="13">
        <f>F128-G128</f>
        <v>401</v>
      </c>
      <c r="I128" s="13">
        <v>5</v>
      </c>
      <c r="J128" s="13">
        <f>IF(H128&gt;400,I128+1,I128)</f>
        <v>6</v>
      </c>
      <c r="K128" s="13">
        <f>G128+(J128*10000)+331</f>
        <v>20240331</v>
      </c>
      <c r="L128" s="11" t="s">
        <v>20</v>
      </c>
      <c r="M128" s="14" t="s">
        <v>66</v>
      </c>
      <c r="N128" s="11" t="s">
        <v>16</v>
      </c>
      <c r="O128" s="10"/>
      <c r="P128" s="11"/>
    </row>
    <row r="129" spans="1:16" ht="27" customHeight="1">
      <c r="A129" s="10" t="s">
        <v>16</v>
      </c>
      <c r="B129" s="11" t="s">
        <v>29</v>
      </c>
      <c r="C129" s="11" t="s">
        <v>56</v>
      </c>
      <c r="D129" s="14" t="s">
        <v>362</v>
      </c>
      <c r="E129" s="11" t="s">
        <v>16</v>
      </c>
      <c r="F129" s="12">
        <f t="shared" si="46"/>
        <v>20190401</v>
      </c>
      <c r="G129" s="13">
        <f>ROUNDDOWN(F129,-4)</f>
        <v>20190000</v>
      </c>
      <c r="H129" s="13">
        <f>F129-G129</f>
        <v>401</v>
      </c>
      <c r="I129" s="13">
        <v>5</v>
      </c>
      <c r="J129" s="13">
        <f>IF(H129&gt;400,I129+1,I129)</f>
        <v>6</v>
      </c>
      <c r="K129" s="13">
        <f>G129+(J129*10000)+331</f>
        <v>20250331</v>
      </c>
      <c r="L129" s="11" t="s">
        <v>20</v>
      </c>
      <c r="M129" s="14" t="s">
        <v>66</v>
      </c>
      <c r="N129" s="11" t="s">
        <v>16</v>
      </c>
      <c r="O129" s="10"/>
      <c r="P129" s="11"/>
    </row>
    <row r="130" spans="1:16" ht="27" customHeight="1">
      <c r="A130" s="10" t="s">
        <v>16</v>
      </c>
      <c r="B130" s="11" t="s">
        <v>29</v>
      </c>
      <c r="C130" s="11" t="s">
        <v>56</v>
      </c>
      <c r="D130" s="14" t="s">
        <v>363</v>
      </c>
      <c r="E130" s="11" t="s">
        <v>16</v>
      </c>
      <c r="F130" s="12">
        <f t="shared" si="46"/>
        <v>20200401</v>
      </c>
      <c r="G130" s="13">
        <f>ROUNDDOWN(F130,-4)</f>
        <v>20200000</v>
      </c>
      <c r="H130" s="13">
        <f>F130-G130</f>
        <v>401</v>
      </c>
      <c r="I130" s="13">
        <v>5</v>
      </c>
      <c r="J130" s="13">
        <f>IF(H130&gt;400,I130+1,I130)</f>
        <v>6</v>
      </c>
      <c r="K130" s="13">
        <f>G130+(J130*10000)+331</f>
        <v>20260331</v>
      </c>
      <c r="L130" s="11" t="s">
        <v>20</v>
      </c>
      <c r="M130" s="14" t="s">
        <v>66</v>
      </c>
      <c r="N130" s="11" t="s">
        <v>16</v>
      </c>
      <c r="O130" s="10"/>
      <c r="P130" s="11"/>
    </row>
    <row r="131" spans="1:16" ht="27" customHeight="1">
      <c r="A131" s="10" t="s">
        <v>16</v>
      </c>
      <c r="B131" s="11" t="s">
        <v>29</v>
      </c>
      <c r="C131" s="11" t="s">
        <v>30</v>
      </c>
      <c r="D131" s="14" t="s">
        <v>162</v>
      </c>
      <c r="E131" s="11" t="s">
        <v>16</v>
      </c>
      <c r="F131" s="12">
        <v>20130401</v>
      </c>
      <c r="G131" s="13">
        <f t="shared" si="37"/>
        <v>20130000</v>
      </c>
      <c r="H131" s="13">
        <f t="shared" ref="H131:H140" si="47">F131-G131</f>
        <v>401</v>
      </c>
      <c r="I131" s="13">
        <v>5</v>
      </c>
      <c r="J131" s="13">
        <f t="shared" ref="J131:J140" si="48">IF(H131&gt;400,I131+1,I131)</f>
        <v>6</v>
      </c>
      <c r="K131" s="13">
        <f t="shared" ref="K131:K165" si="49">G131+(J131*10000)+331</f>
        <v>20190331</v>
      </c>
      <c r="L131" s="11" t="s">
        <v>20</v>
      </c>
      <c r="M131" s="14" t="s">
        <v>68</v>
      </c>
      <c r="N131" s="11" t="s">
        <v>16</v>
      </c>
      <c r="O131" s="10" t="s">
        <v>298</v>
      </c>
      <c r="P131" s="11"/>
    </row>
    <row r="132" spans="1:16" ht="27" customHeight="1">
      <c r="A132" s="10" t="s">
        <v>16</v>
      </c>
      <c r="B132" s="11" t="s">
        <v>29</v>
      </c>
      <c r="C132" s="11" t="s">
        <v>30</v>
      </c>
      <c r="D132" s="14" t="s">
        <v>163</v>
      </c>
      <c r="E132" s="11" t="s">
        <v>16</v>
      </c>
      <c r="F132" s="12">
        <f t="shared" ref="F132:F138" si="50">F131+10000</f>
        <v>20140401</v>
      </c>
      <c r="G132" s="13">
        <f t="shared" si="37"/>
        <v>20140000</v>
      </c>
      <c r="H132" s="13">
        <f t="shared" si="47"/>
        <v>401</v>
      </c>
      <c r="I132" s="13">
        <v>5</v>
      </c>
      <c r="J132" s="13">
        <f t="shared" si="48"/>
        <v>6</v>
      </c>
      <c r="K132" s="13">
        <f t="shared" si="49"/>
        <v>20200331</v>
      </c>
      <c r="L132" s="11" t="s">
        <v>20</v>
      </c>
      <c r="M132" s="14" t="s">
        <v>68</v>
      </c>
      <c r="N132" s="11" t="s">
        <v>16</v>
      </c>
      <c r="O132" s="18" t="s">
        <v>340</v>
      </c>
      <c r="P132" s="11"/>
    </row>
    <row r="133" spans="1:16" ht="27" customHeight="1">
      <c r="A133" s="10" t="s">
        <v>16</v>
      </c>
      <c r="B133" s="11" t="s">
        <v>29</v>
      </c>
      <c r="C133" s="11" t="s">
        <v>56</v>
      </c>
      <c r="D133" s="14" t="s">
        <v>164</v>
      </c>
      <c r="E133" s="11" t="s">
        <v>16</v>
      </c>
      <c r="F133" s="12">
        <f t="shared" si="50"/>
        <v>20150401</v>
      </c>
      <c r="G133" s="13">
        <f t="shared" si="37"/>
        <v>20150000</v>
      </c>
      <c r="H133" s="13">
        <f t="shared" si="47"/>
        <v>401</v>
      </c>
      <c r="I133" s="13">
        <v>5</v>
      </c>
      <c r="J133" s="13">
        <f t="shared" si="48"/>
        <v>6</v>
      </c>
      <c r="K133" s="13">
        <f t="shared" si="49"/>
        <v>20210331</v>
      </c>
      <c r="L133" s="11" t="s">
        <v>20</v>
      </c>
      <c r="M133" s="14" t="s">
        <v>68</v>
      </c>
      <c r="N133" s="11" t="s">
        <v>16</v>
      </c>
      <c r="O133" s="10"/>
      <c r="P133" s="11"/>
    </row>
    <row r="134" spans="1:16" ht="27" customHeight="1">
      <c r="A134" s="10" t="s">
        <v>16</v>
      </c>
      <c r="B134" s="11" t="s">
        <v>29</v>
      </c>
      <c r="C134" s="11" t="s">
        <v>56</v>
      </c>
      <c r="D134" s="14" t="s">
        <v>165</v>
      </c>
      <c r="E134" s="11" t="s">
        <v>16</v>
      </c>
      <c r="F134" s="12">
        <f t="shared" si="50"/>
        <v>20160401</v>
      </c>
      <c r="G134" s="13">
        <f t="shared" si="37"/>
        <v>20160000</v>
      </c>
      <c r="H134" s="13">
        <f t="shared" si="47"/>
        <v>401</v>
      </c>
      <c r="I134" s="13">
        <v>5</v>
      </c>
      <c r="J134" s="13">
        <f t="shared" si="48"/>
        <v>6</v>
      </c>
      <c r="K134" s="13">
        <f t="shared" si="49"/>
        <v>20220331</v>
      </c>
      <c r="L134" s="11" t="s">
        <v>20</v>
      </c>
      <c r="M134" s="14" t="s">
        <v>68</v>
      </c>
      <c r="N134" s="11" t="s">
        <v>16</v>
      </c>
      <c r="O134" s="10"/>
      <c r="P134" s="11"/>
    </row>
    <row r="135" spans="1:16" ht="27" customHeight="1">
      <c r="A135" s="10" t="s">
        <v>16</v>
      </c>
      <c r="B135" s="11" t="s">
        <v>29</v>
      </c>
      <c r="C135" s="11" t="s">
        <v>56</v>
      </c>
      <c r="D135" s="14" t="s">
        <v>166</v>
      </c>
      <c r="E135" s="11" t="s">
        <v>16</v>
      </c>
      <c r="F135" s="12">
        <f t="shared" si="50"/>
        <v>20170401</v>
      </c>
      <c r="G135" s="13">
        <f t="shared" si="37"/>
        <v>20170000</v>
      </c>
      <c r="H135" s="13">
        <f t="shared" si="47"/>
        <v>401</v>
      </c>
      <c r="I135" s="13">
        <v>5</v>
      </c>
      <c r="J135" s="13">
        <f t="shared" si="48"/>
        <v>6</v>
      </c>
      <c r="K135" s="13">
        <f t="shared" si="49"/>
        <v>20230331</v>
      </c>
      <c r="L135" s="11" t="s">
        <v>20</v>
      </c>
      <c r="M135" s="14" t="s">
        <v>68</v>
      </c>
      <c r="N135" s="11" t="s">
        <v>16</v>
      </c>
      <c r="O135" s="10"/>
      <c r="P135" s="11"/>
    </row>
    <row r="136" spans="1:16" ht="27" customHeight="1">
      <c r="A136" s="10" t="s">
        <v>16</v>
      </c>
      <c r="B136" s="11" t="s">
        <v>29</v>
      </c>
      <c r="C136" s="11" t="s">
        <v>56</v>
      </c>
      <c r="D136" s="14" t="s">
        <v>270</v>
      </c>
      <c r="E136" s="11" t="s">
        <v>16</v>
      </c>
      <c r="F136" s="12">
        <f t="shared" si="50"/>
        <v>20180401</v>
      </c>
      <c r="G136" s="13">
        <f>ROUNDDOWN(F136,-4)</f>
        <v>20180000</v>
      </c>
      <c r="H136" s="13">
        <f>F136-G136</f>
        <v>401</v>
      </c>
      <c r="I136" s="13">
        <v>5</v>
      </c>
      <c r="J136" s="13">
        <f>IF(H136&gt;400,I136+1,I136)</f>
        <v>6</v>
      </c>
      <c r="K136" s="13">
        <f>G136+(J136*10000)+331</f>
        <v>20240331</v>
      </c>
      <c r="L136" s="11" t="s">
        <v>20</v>
      </c>
      <c r="M136" s="14" t="s">
        <v>68</v>
      </c>
      <c r="N136" s="11" t="s">
        <v>16</v>
      </c>
      <c r="O136" s="10"/>
      <c r="P136" s="11"/>
    </row>
    <row r="137" spans="1:16" ht="27" customHeight="1">
      <c r="A137" s="10" t="s">
        <v>16</v>
      </c>
      <c r="B137" s="11" t="s">
        <v>29</v>
      </c>
      <c r="C137" s="11" t="s">
        <v>56</v>
      </c>
      <c r="D137" s="14" t="s">
        <v>366</v>
      </c>
      <c r="E137" s="11" t="s">
        <v>16</v>
      </c>
      <c r="F137" s="12">
        <f t="shared" si="50"/>
        <v>20190401</v>
      </c>
      <c r="G137" s="13">
        <f>ROUNDDOWN(F137,-4)</f>
        <v>20190000</v>
      </c>
      <c r="H137" s="13">
        <f>F137-G137</f>
        <v>401</v>
      </c>
      <c r="I137" s="13">
        <v>5</v>
      </c>
      <c r="J137" s="13">
        <f>IF(H137&gt;400,I137+1,I137)</f>
        <v>6</v>
      </c>
      <c r="K137" s="13">
        <f>G137+(J137*10000)+331</f>
        <v>20250331</v>
      </c>
      <c r="L137" s="11" t="s">
        <v>20</v>
      </c>
      <c r="M137" s="14" t="s">
        <v>68</v>
      </c>
      <c r="N137" s="11" t="s">
        <v>16</v>
      </c>
      <c r="O137" s="10"/>
      <c r="P137" s="11"/>
    </row>
    <row r="138" spans="1:16" ht="27" customHeight="1">
      <c r="A138" s="10" t="s">
        <v>16</v>
      </c>
      <c r="B138" s="11" t="s">
        <v>29</v>
      </c>
      <c r="C138" s="11" t="s">
        <v>56</v>
      </c>
      <c r="D138" s="14" t="s">
        <v>365</v>
      </c>
      <c r="E138" s="11" t="s">
        <v>16</v>
      </c>
      <c r="F138" s="12">
        <f t="shared" si="50"/>
        <v>20200401</v>
      </c>
      <c r="G138" s="13">
        <f>ROUNDDOWN(F138,-4)</f>
        <v>20200000</v>
      </c>
      <c r="H138" s="13">
        <f>F138-G138</f>
        <v>401</v>
      </c>
      <c r="I138" s="13">
        <v>5</v>
      </c>
      <c r="J138" s="13">
        <f>IF(H138&gt;400,I138+1,I138)</f>
        <v>6</v>
      </c>
      <c r="K138" s="13">
        <f>G138+(J138*10000)+331</f>
        <v>20260331</v>
      </c>
      <c r="L138" s="11" t="s">
        <v>20</v>
      </c>
      <c r="M138" s="14" t="s">
        <v>66</v>
      </c>
      <c r="N138" s="11" t="s">
        <v>16</v>
      </c>
      <c r="O138" s="10"/>
      <c r="P138" s="11"/>
    </row>
    <row r="139" spans="1:16" ht="27" customHeight="1">
      <c r="A139" s="10" t="s">
        <v>16</v>
      </c>
      <c r="B139" s="11" t="s">
        <v>29</v>
      </c>
      <c r="C139" s="11" t="s">
        <v>56</v>
      </c>
      <c r="D139" s="14" t="s">
        <v>194</v>
      </c>
      <c r="E139" s="11" t="s">
        <v>16</v>
      </c>
      <c r="F139" s="12">
        <v>20160401</v>
      </c>
      <c r="G139" s="13">
        <f t="shared" si="37"/>
        <v>20160000</v>
      </c>
      <c r="H139" s="13">
        <f t="shared" si="47"/>
        <v>401</v>
      </c>
      <c r="I139" s="13">
        <v>5</v>
      </c>
      <c r="J139" s="13">
        <f t="shared" si="48"/>
        <v>6</v>
      </c>
      <c r="K139" s="13">
        <f t="shared" si="49"/>
        <v>20220331</v>
      </c>
      <c r="L139" s="11" t="s">
        <v>20</v>
      </c>
      <c r="M139" s="14" t="s">
        <v>68</v>
      </c>
      <c r="N139" s="11" t="s">
        <v>16</v>
      </c>
      <c r="O139" s="10"/>
      <c r="P139" s="11"/>
    </row>
    <row r="140" spans="1:16" ht="27" customHeight="1">
      <c r="A140" s="10" t="s">
        <v>16</v>
      </c>
      <c r="B140" s="11" t="s">
        <v>29</v>
      </c>
      <c r="C140" s="11" t="s">
        <v>56</v>
      </c>
      <c r="D140" s="14" t="s">
        <v>195</v>
      </c>
      <c r="E140" s="11" t="s">
        <v>16</v>
      </c>
      <c r="F140" s="12">
        <f>F139+10000</f>
        <v>20170401</v>
      </c>
      <c r="G140" s="13">
        <f t="shared" si="37"/>
        <v>20170000</v>
      </c>
      <c r="H140" s="13">
        <f t="shared" si="47"/>
        <v>401</v>
      </c>
      <c r="I140" s="13">
        <v>5</v>
      </c>
      <c r="J140" s="13">
        <f t="shared" si="48"/>
        <v>6</v>
      </c>
      <c r="K140" s="13">
        <f t="shared" si="49"/>
        <v>20230331</v>
      </c>
      <c r="L140" s="11" t="s">
        <v>20</v>
      </c>
      <c r="M140" s="14" t="s">
        <v>68</v>
      </c>
      <c r="N140" s="11" t="s">
        <v>16</v>
      </c>
      <c r="O140" s="10"/>
      <c r="P140" s="11"/>
    </row>
    <row r="141" spans="1:16" ht="27" customHeight="1">
      <c r="A141" s="10" t="s">
        <v>16</v>
      </c>
      <c r="B141" s="11" t="s">
        <v>29</v>
      </c>
      <c r="C141" s="11" t="s">
        <v>56</v>
      </c>
      <c r="D141" s="14" t="s">
        <v>271</v>
      </c>
      <c r="E141" s="11" t="s">
        <v>16</v>
      </c>
      <c r="F141" s="12">
        <f>F140+10000</f>
        <v>20180401</v>
      </c>
      <c r="G141" s="13">
        <f>ROUNDDOWN(F141,-4)</f>
        <v>20180000</v>
      </c>
      <c r="H141" s="13">
        <f>F141-G141</f>
        <v>401</v>
      </c>
      <c r="I141" s="13">
        <v>5</v>
      </c>
      <c r="J141" s="13">
        <f>IF(H141&gt;400,I141+1,I141)</f>
        <v>6</v>
      </c>
      <c r="K141" s="13">
        <f>G141+(J141*10000)+331</f>
        <v>20240331</v>
      </c>
      <c r="L141" s="11" t="s">
        <v>20</v>
      </c>
      <c r="M141" s="14" t="s">
        <v>68</v>
      </c>
      <c r="N141" s="11" t="s">
        <v>16</v>
      </c>
      <c r="O141" s="10"/>
      <c r="P141" s="11"/>
    </row>
    <row r="142" spans="1:16" ht="27" customHeight="1">
      <c r="A142" s="10" t="s">
        <v>16</v>
      </c>
      <c r="B142" s="11" t="s">
        <v>29</v>
      </c>
      <c r="C142" s="11" t="s">
        <v>56</v>
      </c>
      <c r="D142" s="14" t="s">
        <v>367</v>
      </c>
      <c r="E142" s="11" t="s">
        <v>16</v>
      </c>
      <c r="F142" s="12">
        <f>F141+10000</f>
        <v>20190401</v>
      </c>
      <c r="G142" s="13">
        <f>ROUNDDOWN(F142,-4)</f>
        <v>20190000</v>
      </c>
      <c r="H142" s="13">
        <f>F142-G142</f>
        <v>401</v>
      </c>
      <c r="I142" s="13">
        <v>5</v>
      </c>
      <c r="J142" s="13">
        <f>IF(H142&gt;400,I142+1,I142)</f>
        <v>6</v>
      </c>
      <c r="K142" s="13">
        <f>G142+(J142*10000)+331</f>
        <v>20250331</v>
      </c>
      <c r="L142" s="11" t="s">
        <v>20</v>
      </c>
      <c r="M142" s="14" t="s">
        <v>68</v>
      </c>
      <c r="N142" s="11" t="s">
        <v>16</v>
      </c>
      <c r="O142" s="10"/>
      <c r="P142" s="11"/>
    </row>
    <row r="143" spans="1:16" ht="27" customHeight="1">
      <c r="A143" s="10" t="s">
        <v>16</v>
      </c>
      <c r="B143" s="11" t="s">
        <v>29</v>
      </c>
      <c r="C143" s="11" t="s">
        <v>56</v>
      </c>
      <c r="D143" s="14" t="s">
        <v>368</v>
      </c>
      <c r="E143" s="11" t="s">
        <v>16</v>
      </c>
      <c r="F143" s="12">
        <f>F142+10000</f>
        <v>20200401</v>
      </c>
      <c r="G143" s="13">
        <f>ROUNDDOWN(F143,-4)</f>
        <v>20200000</v>
      </c>
      <c r="H143" s="13">
        <f>F143-G143</f>
        <v>401</v>
      </c>
      <c r="I143" s="13">
        <v>5</v>
      </c>
      <c r="J143" s="13">
        <f>IF(H143&gt;400,I143+1,I143)</f>
        <v>6</v>
      </c>
      <c r="K143" s="13">
        <f>G143+(J143*10000)+331</f>
        <v>20260331</v>
      </c>
      <c r="L143" s="11" t="s">
        <v>20</v>
      </c>
      <c r="M143" s="14" t="s">
        <v>66</v>
      </c>
      <c r="N143" s="11" t="s">
        <v>16</v>
      </c>
      <c r="O143" s="10"/>
      <c r="P143" s="11"/>
    </row>
    <row r="144" spans="1:16" ht="27" customHeight="1">
      <c r="A144" s="10" t="s">
        <v>16</v>
      </c>
      <c r="B144" s="11" t="s">
        <v>29</v>
      </c>
      <c r="C144" s="11" t="s">
        <v>30</v>
      </c>
      <c r="D144" s="14" t="s">
        <v>224</v>
      </c>
      <c r="E144" s="11" t="s">
        <v>16</v>
      </c>
      <c r="F144" s="12">
        <v>20130401</v>
      </c>
      <c r="G144" s="13">
        <f t="shared" ref="G144:G173" si="51">ROUNDDOWN(F144,-4)</f>
        <v>20130000</v>
      </c>
      <c r="H144" s="13">
        <f t="shared" ref="H144:H173" si="52">F144-G144</f>
        <v>401</v>
      </c>
      <c r="I144" s="13">
        <v>5</v>
      </c>
      <c r="J144" s="13">
        <f t="shared" ref="J144:J173" si="53">IF(H144&gt;400,I144+1,I144)</f>
        <v>6</v>
      </c>
      <c r="K144" s="13">
        <f t="shared" ref="K144:K148" si="54">G144+(J144*10000)+331</f>
        <v>20190331</v>
      </c>
      <c r="L144" s="11" t="s">
        <v>20</v>
      </c>
      <c r="M144" s="14" t="s">
        <v>68</v>
      </c>
      <c r="N144" s="11" t="s">
        <v>16</v>
      </c>
      <c r="O144" s="10" t="s">
        <v>298</v>
      </c>
      <c r="P144" s="11"/>
    </row>
    <row r="145" spans="1:16" ht="27" customHeight="1">
      <c r="A145" s="10" t="s">
        <v>16</v>
      </c>
      <c r="B145" s="11" t="s">
        <v>29</v>
      </c>
      <c r="C145" s="11" t="s">
        <v>30</v>
      </c>
      <c r="D145" s="14" t="s">
        <v>225</v>
      </c>
      <c r="E145" s="11" t="s">
        <v>16</v>
      </c>
      <c r="F145" s="12">
        <f t="shared" ref="F145:F151" si="55">F144+10000</f>
        <v>20140401</v>
      </c>
      <c r="G145" s="13">
        <f t="shared" si="51"/>
        <v>20140000</v>
      </c>
      <c r="H145" s="13">
        <f t="shared" si="52"/>
        <v>401</v>
      </c>
      <c r="I145" s="13">
        <v>5</v>
      </c>
      <c r="J145" s="13">
        <f t="shared" si="53"/>
        <v>6</v>
      </c>
      <c r="K145" s="13">
        <f t="shared" si="54"/>
        <v>20200331</v>
      </c>
      <c r="L145" s="11" t="s">
        <v>20</v>
      </c>
      <c r="M145" s="14" t="s">
        <v>68</v>
      </c>
      <c r="N145" s="11" t="s">
        <v>16</v>
      </c>
      <c r="O145" s="18" t="s">
        <v>340</v>
      </c>
      <c r="P145" s="11"/>
    </row>
    <row r="146" spans="1:16" ht="27" customHeight="1">
      <c r="A146" s="10" t="s">
        <v>16</v>
      </c>
      <c r="B146" s="11" t="s">
        <v>29</v>
      </c>
      <c r="C146" s="11" t="s">
        <v>56</v>
      </c>
      <c r="D146" s="14" t="s">
        <v>226</v>
      </c>
      <c r="E146" s="11" t="s">
        <v>16</v>
      </c>
      <c r="F146" s="12">
        <f t="shared" si="55"/>
        <v>20150401</v>
      </c>
      <c r="G146" s="13">
        <f t="shared" si="51"/>
        <v>20150000</v>
      </c>
      <c r="H146" s="13">
        <f t="shared" si="52"/>
        <v>401</v>
      </c>
      <c r="I146" s="13">
        <v>5</v>
      </c>
      <c r="J146" s="13">
        <f t="shared" si="53"/>
        <v>6</v>
      </c>
      <c r="K146" s="13">
        <f t="shared" si="54"/>
        <v>20210331</v>
      </c>
      <c r="L146" s="11" t="s">
        <v>20</v>
      </c>
      <c r="M146" s="14" t="s">
        <v>68</v>
      </c>
      <c r="N146" s="11" t="s">
        <v>16</v>
      </c>
      <c r="O146" s="10"/>
      <c r="P146" s="11"/>
    </row>
    <row r="147" spans="1:16" ht="27" customHeight="1">
      <c r="A147" s="10" t="s">
        <v>16</v>
      </c>
      <c r="B147" s="11" t="s">
        <v>29</v>
      </c>
      <c r="C147" s="11" t="s">
        <v>56</v>
      </c>
      <c r="D147" s="14" t="s">
        <v>227</v>
      </c>
      <c r="E147" s="11" t="s">
        <v>16</v>
      </c>
      <c r="F147" s="12">
        <f t="shared" si="55"/>
        <v>20160401</v>
      </c>
      <c r="G147" s="13">
        <f t="shared" si="51"/>
        <v>20160000</v>
      </c>
      <c r="H147" s="13">
        <f t="shared" si="52"/>
        <v>401</v>
      </c>
      <c r="I147" s="13">
        <v>5</v>
      </c>
      <c r="J147" s="13">
        <f t="shared" si="53"/>
        <v>6</v>
      </c>
      <c r="K147" s="13">
        <f t="shared" si="54"/>
        <v>20220331</v>
      </c>
      <c r="L147" s="11" t="s">
        <v>20</v>
      </c>
      <c r="M147" s="14" t="s">
        <v>68</v>
      </c>
      <c r="N147" s="11" t="s">
        <v>16</v>
      </c>
      <c r="O147" s="10"/>
      <c r="P147" s="11"/>
    </row>
    <row r="148" spans="1:16" ht="27" customHeight="1">
      <c r="A148" s="10" t="s">
        <v>16</v>
      </c>
      <c r="B148" s="11" t="s">
        <v>29</v>
      </c>
      <c r="C148" s="11" t="s">
        <v>56</v>
      </c>
      <c r="D148" s="14" t="s">
        <v>228</v>
      </c>
      <c r="E148" s="11" t="s">
        <v>16</v>
      </c>
      <c r="F148" s="12">
        <f t="shared" si="55"/>
        <v>20170401</v>
      </c>
      <c r="G148" s="13">
        <f t="shared" si="51"/>
        <v>20170000</v>
      </c>
      <c r="H148" s="13">
        <f t="shared" si="52"/>
        <v>401</v>
      </c>
      <c r="I148" s="13">
        <v>5</v>
      </c>
      <c r="J148" s="13">
        <f t="shared" si="53"/>
        <v>6</v>
      </c>
      <c r="K148" s="13">
        <f t="shared" si="54"/>
        <v>20230331</v>
      </c>
      <c r="L148" s="11" t="s">
        <v>20</v>
      </c>
      <c r="M148" s="14" t="s">
        <v>68</v>
      </c>
      <c r="N148" s="11" t="s">
        <v>16</v>
      </c>
      <c r="O148" s="10"/>
      <c r="P148" s="11"/>
    </row>
    <row r="149" spans="1:16" ht="27" customHeight="1">
      <c r="A149" s="10" t="s">
        <v>16</v>
      </c>
      <c r="B149" s="11" t="s">
        <v>29</v>
      </c>
      <c r="C149" s="11" t="s">
        <v>56</v>
      </c>
      <c r="D149" s="14" t="s">
        <v>272</v>
      </c>
      <c r="E149" s="11" t="s">
        <v>16</v>
      </c>
      <c r="F149" s="12">
        <f t="shared" si="55"/>
        <v>20180401</v>
      </c>
      <c r="G149" s="13">
        <f>ROUNDDOWN(F149,-4)</f>
        <v>20180000</v>
      </c>
      <c r="H149" s="13">
        <f>F149-G149</f>
        <v>401</v>
      </c>
      <c r="I149" s="13">
        <v>5</v>
      </c>
      <c r="J149" s="13">
        <f>IF(H149&gt;400,I149+1,I149)</f>
        <v>6</v>
      </c>
      <c r="K149" s="13">
        <f>G149+(J149*10000)+331</f>
        <v>20240331</v>
      </c>
      <c r="L149" s="11" t="s">
        <v>20</v>
      </c>
      <c r="M149" s="14" t="s">
        <v>68</v>
      </c>
      <c r="N149" s="11" t="s">
        <v>16</v>
      </c>
      <c r="O149" s="10"/>
      <c r="P149" s="11"/>
    </row>
    <row r="150" spans="1:16" ht="27" customHeight="1">
      <c r="A150" s="10" t="s">
        <v>16</v>
      </c>
      <c r="B150" s="11" t="s">
        <v>29</v>
      </c>
      <c r="C150" s="11" t="s">
        <v>56</v>
      </c>
      <c r="D150" s="14" t="s">
        <v>369</v>
      </c>
      <c r="E150" s="11" t="s">
        <v>16</v>
      </c>
      <c r="F150" s="12">
        <f t="shared" si="55"/>
        <v>20190401</v>
      </c>
      <c r="G150" s="13">
        <f>ROUNDDOWN(F150,-4)</f>
        <v>20190000</v>
      </c>
      <c r="H150" s="13">
        <f>F150-G150</f>
        <v>401</v>
      </c>
      <c r="I150" s="13">
        <v>5</v>
      </c>
      <c r="J150" s="13">
        <f>IF(H150&gt;400,I150+1,I150)</f>
        <v>6</v>
      </c>
      <c r="K150" s="13">
        <f>G150+(J150*10000)+331</f>
        <v>20250331</v>
      </c>
      <c r="L150" s="11" t="s">
        <v>20</v>
      </c>
      <c r="M150" s="14" t="s">
        <v>68</v>
      </c>
      <c r="N150" s="11" t="s">
        <v>16</v>
      </c>
      <c r="O150" s="10"/>
      <c r="P150" s="11"/>
    </row>
    <row r="151" spans="1:16" ht="27" customHeight="1">
      <c r="A151" s="10" t="s">
        <v>16</v>
      </c>
      <c r="B151" s="11" t="s">
        <v>29</v>
      </c>
      <c r="C151" s="11" t="s">
        <v>56</v>
      </c>
      <c r="D151" s="14" t="s">
        <v>370</v>
      </c>
      <c r="E151" s="11" t="s">
        <v>16</v>
      </c>
      <c r="F151" s="12">
        <f t="shared" si="55"/>
        <v>20200401</v>
      </c>
      <c r="G151" s="13">
        <f>ROUNDDOWN(F151,-4)</f>
        <v>20200000</v>
      </c>
      <c r="H151" s="13">
        <f>F151-G151</f>
        <v>401</v>
      </c>
      <c r="I151" s="13">
        <v>5</v>
      </c>
      <c r="J151" s="13">
        <f>IF(H151&gt;400,I151+1,I151)</f>
        <v>6</v>
      </c>
      <c r="K151" s="13">
        <f>G151+(J151*10000)+331</f>
        <v>20260331</v>
      </c>
      <c r="L151" s="11" t="s">
        <v>20</v>
      </c>
      <c r="M151" s="14" t="s">
        <v>66</v>
      </c>
      <c r="N151" s="11" t="s">
        <v>16</v>
      </c>
      <c r="O151" s="10"/>
      <c r="P151" s="11"/>
    </row>
    <row r="152" spans="1:16" ht="27" customHeight="1">
      <c r="A152" s="10" t="s">
        <v>16</v>
      </c>
      <c r="B152" s="11" t="s">
        <v>29</v>
      </c>
      <c r="C152" s="11" t="s">
        <v>30</v>
      </c>
      <c r="D152" s="14" t="s">
        <v>229</v>
      </c>
      <c r="E152" s="11" t="s">
        <v>16</v>
      </c>
      <c r="F152" s="21" t="s">
        <v>305</v>
      </c>
      <c r="G152" s="13" t="e">
        <f t="shared" si="51"/>
        <v>#VALUE!</v>
      </c>
      <c r="H152" s="13" t="e">
        <f t="shared" si="52"/>
        <v>#VALUE!</v>
      </c>
      <c r="I152" s="13">
        <v>5</v>
      </c>
      <c r="J152" s="13" t="e">
        <f t="shared" si="53"/>
        <v>#VALUE!</v>
      </c>
      <c r="K152" s="19" t="s">
        <v>305</v>
      </c>
      <c r="L152" s="11" t="s">
        <v>20</v>
      </c>
      <c r="M152" s="14" t="s">
        <v>66</v>
      </c>
      <c r="N152" s="11" t="s">
        <v>16</v>
      </c>
      <c r="O152" s="22" t="s">
        <v>303</v>
      </c>
      <c r="P152" s="11"/>
    </row>
    <row r="153" spans="1:16" ht="27" customHeight="1">
      <c r="A153" s="10" t="s">
        <v>16</v>
      </c>
      <c r="B153" s="11" t="s">
        <v>29</v>
      </c>
      <c r="C153" s="11" t="s">
        <v>31</v>
      </c>
      <c r="D153" s="14" t="s">
        <v>75</v>
      </c>
      <c r="E153" s="11" t="s">
        <v>16</v>
      </c>
      <c r="F153" s="12">
        <v>20130401</v>
      </c>
      <c r="G153" s="13">
        <f t="shared" si="51"/>
        <v>20130000</v>
      </c>
      <c r="H153" s="13">
        <f t="shared" si="52"/>
        <v>401</v>
      </c>
      <c r="I153" s="13">
        <v>5</v>
      </c>
      <c r="J153" s="13">
        <f t="shared" si="53"/>
        <v>6</v>
      </c>
      <c r="K153" s="13">
        <f t="shared" si="49"/>
        <v>20190331</v>
      </c>
      <c r="L153" s="11" t="s">
        <v>20</v>
      </c>
      <c r="M153" s="14" t="s">
        <v>68</v>
      </c>
      <c r="N153" s="11" t="s">
        <v>16</v>
      </c>
      <c r="O153" s="10" t="s">
        <v>298</v>
      </c>
      <c r="P153" s="11"/>
    </row>
    <row r="154" spans="1:16" ht="27" customHeight="1">
      <c r="A154" s="10" t="s">
        <v>16</v>
      </c>
      <c r="B154" s="11" t="s">
        <v>29</v>
      </c>
      <c r="C154" s="11" t="s">
        <v>31</v>
      </c>
      <c r="D154" s="14" t="s">
        <v>74</v>
      </c>
      <c r="E154" s="11" t="s">
        <v>16</v>
      </c>
      <c r="F154" s="12">
        <f t="shared" ref="F154:F160" si="56">F153+10000</f>
        <v>20140401</v>
      </c>
      <c r="G154" s="13">
        <f t="shared" si="51"/>
        <v>20140000</v>
      </c>
      <c r="H154" s="13">
        <f t="shared" si="52"/>
        <v>401</v>
      </c>
      <c r="I154" s="13">
        <v>5</v>
      </c>
      <c r="J154" s="13">
        <f t="shared" si="53"/>
        <v>6</v>
      </c>
      <c r="K154" s="13">
        <f t="shared" si="49"/>
        <v>20200331</v>
      </c>
      <c r="L154" s="11" t="s">
        <v>20</v>
      </c>
      <c r="M154" s="14" t="s">
        <v>68</v>
      </c>
      <c r="N154" s="11" t="s">
        <v>16</v>
      </c>
      <c r="O154" s="18" t="s">
        <v>340</v>
      </c>
      <c r="P154" s="11"/>
    </row>
    <row r="155" spans="1:16" ht="27" customHeight="1">
      <c r="A155" s="10" t="s">
        <v>16</v>
      </c>
      <c r="B155" s="11" t="s">
        <v>29</v>
      </c>
      <c r="C155" s="11" t="s">
        <v>31</v>
      </c>
      <c r="D155" s="14" t="s">
        <v>87</v>
      </c>
      <c r="E155" s="11" t="s">
        <v>16</v>
      </c>
      <c r="F155" s="12">
        <f t="shared" si="56"/>
        <v>20150401</v>
      </c>
      <c r="G155" s="13">
        <f t="shared" si="51"/>
        <v>20150000</v>
      </c>
      <c r="H155" s="13">
        <f t="shared" si="52"/>
        <v>401</v>
      </c>
      <c r="I155" s="13">
        <v>5</v>
      </c>
      <c r="J155" s="13">
        <f t="shared" si="53"/>
        <v>6</v>
      </c>
      <c r="K155" s="13">
        <f t="shared" si="49"/>
        <v>20210331</v>
      </c>
      <c r="L155" s="11" t="s">
        <v>20</v>
      </c>
      <c r="M155" s="14" t="s">
        <v>68</v>
      </c>
      <c r="N155" s="11" t="s">
        <v>16</v>
      </c>
      <c r="O155" s="10"/>
      <c r="P155" s="11"/>
    </row>
    <row r="156" spans="1:16" ht="27" customHeight="1">
      <c r="A156" s="10" t="s">
        <v>16</v>
      </c>
      <c r="B156" s="11" t="s">
        <v>29</v>
      </c>
      <c r="C156" s="11" t="s">
        <v>31</v>
      </c>
      <c r="D156" s="14" t="s">
        <v>140</v>
      </c>
      <c r="E156" s="11" t="s">
        <v>16</v>
      </c>
      <c r="F156" s="12">
        <f t="shared" si="56"/>
        <v>20160401</v>
      </c>
      <c r="G156" s="13">
        <f t="shared" si="51"/>
        <v>20160000</v>
      </c>
      <c r="H156" s="13">
        <f t="shared" si="52"/>
        <v>401</v>
      </c>
      <c r="I156" s="13">
        <v>5</v>
      </c>
      <c r="J156" s="13">
        <f t="shared" si="53"/>
        <v>6</v>
      </c>
      <c r="K156" s="13">
        <f t="shared" si="49"/>
        <v>20220331</v>
      </c>
      <c r="L156" s="11" t="s">
        <v>20</v>
      </c>
      <c r="M156" s="14" t="s">
        <v>68</v>
      </c>
      <c r="N156" s="11" t="s">
        <v>16</v>
      </c>
      <c r="O156" s="10"/>
      <c r="P156" s="11"/>
    </row>
    <row r="157" spans="1:16" ht="27" customHeight="1">
      <c r="A157" s="10" t="s">
        <v>16</v>
      </c>
      <c r="B157" s="11" t="s">
        <v>29</v>
      </c>
      <c r="C157" s="11" t="s">
        <v>31</v>
      </c>
      <c r="D157" s="14" t="s">
        <v>139</v>
      </c>
      <c r="E157" s="11" t="s">
        <v>16</v>
      </c>
      <c r="F157" s="12">
        <f t="shared" si="56"/>
        <v>20170401</v>
      </c>
      <c r="G157" s="13">
        <f t="shared" si="51"/>
        <v>20170000</v>
      </c>
      <c r="H157" s="13">
        <f t="shared" si="52"/>
        <v>401</v>
      </c>
      <c r="I157" s="13">
        <v>5</v>
      </c>
      <c r="J157" s="13">
        <f t="shared" si="53"/>
        <v>6</v>
      </c>
      <c r="K157" s="13">
        <f t="shared" si="49"/>
        <v>20230331</v>
      </c>
      <c r="L157" s="11" t="s">
        <v>20</v>
      </c>
      <c r="M157" s="14" t="s">
        <v>68</v>
      </c>
      <c r="N157" s="11" t="s">
        <v>16</v>
      </c>
      <c r="O157" s="10"/>
      <c r="P157" s="11"/>
    </row>
    <row r="158" spans="1:16" ht="27" customHeight="1">
      <c r="A158" s="10" t="s">
        <v>16</v>
      </c>
      <c r="B158" s="11" t="s">
        <v>29</v>
      </c>
      <c r="C158" s="11" t="s">
        <v>31</v>
      </c>
      <c r="D158" s="14" t="s">
        <v>273</v>
      </c>
      <c r="E158" s="11" t="s">
        <v>16</v>
      </c>
      <c r="F158" s="12">
        <f t="shared" si="56"/>
        <v>20180401</v>
      </c>
      <c r="G158" s="13">
        <f>ROUNDDOWN(F158,-4)</f>
        <v>20180000</v>
      </c>
      <c r="H158" s="13">
        <f>F158-G158</f>
        <v>401</v>
      </c>
      <c r="I158" s="13">
        <v>5</v>
      </c>
      <c r="J158" s="13">
        <f>IF(H158&gt;400,I158+1,I158)</f>
        <v>6</v>
      </c>
      <c r="K158" s="13">
        <f>G158+(J158*10000)+331</f>
        <v>20240331</v>
      </c>
      <c r="L158" s="11" t="s">
        <v>20</v>
      </c>
      <c r="M158" s="14" t="s">
        <v>68</v>
      </c>
      <c r="N158" s="11" t="s">
        <v>16</v>
      </c>
      <c r="O158" s="10"/>
      <c r="P158" s="11"/>
    </row>
    <row r="159" spans="1:16" ht="27" customHeight="1">
      <c r="A159" s="10" t="s">
        <v>16</v>
      </c>
      <c r="B159" s="11" t="s">
        <v>29</v>
      </c>
      <c r="C159" s="11" t="s">
        <v>31</v>
      </c>
      <c r="D159" s="14" t="s">
        <v>371</v>
      </c>
      <c r="E159" s="11" t="s">
        <v>16</v>
      </c>
      <c r="F159" s="12">
        <f t="shared" si="56"/>
        <v>20190401</v>
      </c>
      <c r="G159" s="13">
        <f>ROUNDDOWN(F159,-4)</f>
        <v>20190000</v>
      </c>
      <c r="H159" s="13">
        <f>F159-G159</f>
        <v>401</v>
      </c>
      <c r="I159" s="13">
        <v>5</v>
      </c>
      <c r="J159" s="13">
        <f>IF(H159&gt;400,I159+1,I159)</f>
        <v>6</v>
      </c>
      <c r="K159" s="13">
        <f>G159+(J159*10000)+331</f>
        <v>20250331</v>
      </c>
      <c r="L159" s="11" t="s">
        <v>20</v>
      </c>
      <c r="M159" s="14" t="s">
        <v>66</v>
      </c>
      <c r="N159" s="11" t="s">
        <v>16</v>
      </c>
      <c r="O159" s="10"/>
      <c r="P159" s="11"/>
    </row>
    <row r="160" spans="1:16" ht="27" customHeight="1">
      <c r="A160" s="10" t="s">
        <v>16</v>
      </c>
      <c r="B160" s="11" t="s">
        <v>29</v>
      </c>
      <c r="C160" s="11" t="s">
        <v>31</v>
      </c>
      <c r="D160" s="14" t="s">
        <v>372</v>
      </c>
      <c r="E160" s="11" t="s">
        <v>16</v>
      </c>
      <c r="F160" s="12">
        <f t="shared" si="56"/>
        <v>20200401</v>
      </c>
      <c r="G160" s="13">
        <f>ROUNDDOWN(F160,-4)</f>
        <v>20200000</v>
      </c>
      <c r="H160" s="13">
        <f>F160-G160</f>
        <v>401</v>
      </c>
      <c r="I160" s="13">
        <v>5</v>
      </c>
      <c r="J160" s="13">
        <f>IF(H160&gt;400,I160+1,I160)</f>
        <v>6</v>
      </c>
      <c r="K160" s="13">
        <f>G160+(J160*10000)+331</f>
        <v>20260331</v>
      </c>
      <c r="L160" s="11" t="s">
        <v>20</v>
      </c>
      <c r="M160" s="14" t="s">
        <v>66</v>
      </c>
      <c r="N160" s="11" t="s">
        <v>16</v>
      </c>
      <c r="O160" s="10"/>
      <c r="P160" s="11"/>
    </row>
    <row r="161" spans="1:16" ht="27" customHeight="1">
      <c r="A161" s="10" t="s">
        <v>16</v>
      </c>
      <c r="B161" s="11" t="s">
        <v>29</v>
      </c>
      <c r="C161" s="11" t="s">
        <v>31</v>
      </c>
      <c r="D161" s="14" t="s">
        <v>77</v>
      </c>
      <c r="E161" s="11" t="s">
        <v>16</v>
      </c>
      <c r="F161" s="12">
        <v>20130901</v>
      </c>
      <c r="G161" s="13">
        <f t="shared" si="51"/>
        <v>20130000</v>
      </c>
      <c r="H161" s="13">
        <f t="shared" si="52"/>
        <v>901</v>
      </c>
      <c r="I161" s="13">
        <v>5</v>
      </c>
      <c r="J161" s="13">
        <f t="shared" si="53"/>
        <v>6</v>
      </c>
      <c r="K161" s="13">
        <f t="shared" si="49"/>
        <v>20190331</v>
      </c>
      <c r="L161" s="11" t="s">
        <v>20</v>
      </c>
      <c r="M161" s="14" t="s">
        <v>73</v>
      </c>
      <c r="N161" s="11" t="s">
        <v>16</v>
      </c>
      <c r="O161" s="10" t="s">
        <v>298</v>
      </c>
      <c r="P161" s="11"/>
    </row>
    <row r="162" spans="1:16" ht="27" customHeight="1">
      <c r="A162" s="10" t="s">
        <v>16</v>
      </c>
      <c r="B162" s="11" t="s">
        <v>29</v>
      </c>
      <c r="C162" s="11" t="s">
        <v>31</v>
      </c>
      <c r="D162" s="14" t="s">
        <v>76</v>
      </c>
      <c r="E162" s="11" t="s">
        <v>16</v>
      </c>
      <c r="F162" s="12">
        <f t="shared" ref="F162:F168" si="57">F161+10000</f>
        <v>20140901</v>
      </c>
      <c r="G162" s="13">
        <f t="shared" si="51"/>
        <v>20140000</v>
      </c>
      <c r="H162" s="13">
        <f t="shared" si="52"/>
        <v>901</v>
      </c>
      <c r="I162" s="13">
        <v>5</v>
      </c>
      <c r="J162" s="13">
        <f t="shared" si="53"/>
        <v>6</v>
      </c>
      <c r="K162" s="13">
        <f t="shared" si="49"/>
        <v>20200331</v>
      </c>
      <c r="L162" s="11" t="s">
        <v>20</v>
      </c>
      <c r="M162" s="14" t="s">
        <v>73</v>
      </c>
      <c r="N162" s="11" t="s">
        <v>16</v>
      </c>
      <c r="O162" s="18" t="s">
        <v>298</v>
      </c>
      <c r="P162" s="11"/>
    </row>
    <row r="163" spans="1:16" ht="27" customHeight="1">
      <c r="A163" s="10" t="s">
        <v>16</v>
      </c>
      <c r="B163" s="11" t="s">
        <v>29</v>
      </c>
      <c r="C163" s="11" t="s">
        <v>31</v>
      </c>
      <c r="D163" s="14" t="s">
        <v>88</v>
      </c>
      <c r="E163" s="11" t="s">
        <v>16</v>
      </c>
      <c r="F163" s="12">
        <f t="shared" si="57"/>
        <v>20150901</v>
      </c>
      <c r="G163" s="13">
        <f t="shared" si="51"/>
        <v>20150000</v>
      </c>
      <c r="H163" s="13">
        <f t="shared" si="52"/>
        <v>901</v>
      </c>
      <c r="I163" s="13">
        <v>5</v>
      </c>
      <c r="J163" s="13">
        <f t="shared" si="53"/>
        <v>6</v>
      </c>
      <c r="K163" s="13">
        <f t="shared" si="49"/>
        <v>20210331</v>
      </c>
      <c r="L163" s="11" t="s">
        <v>20</v>
      </c>
      <c r="M163" s="14" t="s">
        <v>68</v>
      </c>
      <c r="N163" s="11" t="s">
        <v>16</v>
      </c>
      <c r="O163" s="10"/>
      <c r="P163" s="11"/>
    </row>
    <row r="164" spans="1:16" ht="27" customHeight="1">
      <c r="A164" s="10" t="s">
        <v>16</v>
      </c>
      <c r="B164" s="11" t="s">
        <v>29</v>
      </c>
      <c r="C164" s="11" t="s">
        <v>31</v>
      </c>
      <c r="D164" s="14" t="s">
        <v>141</v>
      </c>
      <c r="E164" s="11" t="s">
        <v>16</v>
      </c>
      <c r="F164" s="12">
        <f t="shared" si="57"/>
        <v>20160901</v>
      </c>
      <c r="G164" s="13">
        <f t="shared" si="51"/>
        <v>20160000</v>
      </c>
      <c r="H164" s="13">
        <f t="shared" si="52"/>
        <v>901</v>
      </c>
      <c r="I164" s="13">
        <v>5</v>
      </c>
      <c r="J164" s="13">
        <f t="shared" si="53"/>
        <v>6</v>
      </c>
      <c r="K164" s="13">
        <f t="shared" si="49"/>
        <v>20220331</v>
      </c>
      <c r="L164" s="11" t="s">
        <v>20</v>
      </c>
      <c r="M164" s="14" t="s">
        <v>66</v>
      </c>
      <c r="N164" s="11" t="s">
        <v>16</v>
      </c>
      <c r="O164" s="10"/>
      <c r="P164" s="11"/>
    </row>
    <row r="165" spans="1:16" ht="27" customHeight="1">
      <c r="A165" s="10" t="s">
        <v>16</v>
      </c>
      <c r="B165" s="11" t="s">
        <v>29</v>
      </c>
      <c r="C165" s="11" t="s">
        <v>31</v>
      </c>
      <c r="D165" s="14" t="s">
        <v>142</v>
      </c>
      <c r="E165" s="11" t="s">
        <v>16</v>
      </c>
      <c r="F165" s="12">
        <f t="shared" si="57"/>
        <v>20170901</v>
      </c>
      <c r="G165" s="13">
        <f t="shared" si="51"/>
        <v>20170000</v>
      </c>
      <c r="H165" s="13">
        <f t="shared" si="52"/>
        <v>901</v>
      </c>
      <c r="I165" s="13">
        <v>5</v>
      </c>
      <c r="J165" s="13">
        <f t="shared" si="53"/>
        <v>6</v>
      </c>
      <c r="K165" s="13">
        <f t="shared" si="49"/>
        <v>20230331</v>
      </c>
      <c r="L165" s="11" t="s">
        <v>20</v>
      </c>
      <c r="M165" s="14" t="s">
        <v>66</v>
      </c>
      <c r="N165" s="11" t="s">
        <v>16</v>
      </c>
      <c r="O165" s="10"/>
      <c r="P165" s="11"/>
    </row>
    <row r="166" spans="1:16" ht="27" customHeight="1">
      <c r="A166" s="10" t="s">
        <v>16</v>
      </c>
      <c r="B166" s="11" t="s">
        <v>29</v>
      </c>
      <c r="C166" s="11" t="s">
        <v>31</v>
      </c>
      <c r="D166" s="14" t="s">
        <v>274</v>
      </c>
      <c r="E166" s="11" t="s">
        <v>16</v>
      </c>
      <c r="F166" s="12">
        <f t="shared" si="57"/>
        <v>20180901</v>
      </c>
      <c r="G166" s="13">
        <f>ROUNDDOWN(F166,-4)</f>
        <v>20180000</v>
      </c>
      <c r="H166" s="13">
        <f>F166-G166</f>
        <v>901</v>
      </c>
      <c r="I166" s="13">
        <v>5</v>
      </c>
      <c r="J166" s="13">
        <f>IF(H166&gt;400,I166+1,I166)</f>
        <v>6</v>
      </c>
      <c r="K166" s="13">
        <f>G166+(J166*10000)+331</f>
        <v>20240331</v>
      </c>
      <c r="L166" s="11" t="s">
        <v>20</v>
      </c>
      <c r="M166" s="14" t="s">
        <v>66</v>
      </c>
      <c r="N166" s="11" t="s">
        <v>16</v>
      </c>
      <c r="O166" s="10"/>
      <c r="P166" s="11"/>
    </row>
    <row r="167" spans="1:16" ht="27" customHeight="1">
      <c r="A167" s="10" t="s">
        <v>16</v>
      </c>
      <c r="B167" s="11" t="s">
        <v>29</v>
      </c>
      <c r="C167" s="11" t="s">
        <v>31</v>
      </c>
      <c r="D167" s="14" t="s">
        <v>304</v>
      </c>
      <c r="E167" s="11" t="s">
        <v>16</v>
      </c>
      <c r="F167" s="12">
        <f t="shared" si="57"/>
        <v>20190901</v>
      </c>
      <c r="G167" s="13">
        <f>ROUNDDOWN(F167,-4)</f>
        <v>20190000</v>
      </c>
      <c r="H167" s="13">
        <f>F167-G167</f>
        <v>901</v>
      </c>
      <c r="I167" s="13">
        <v>5</v>
      </c>
      <c r="J167" s="13">
        <f>IF(H167&gt;400,I167+1,I167)</f>
        <v>6</v>
      </c>
      <c r="K167" s="13">
        <f>G167+(J167*10000)+331</f>
        <v>20250331</v>
      </c>
      <c r="L167" s="11" t="s">
        <v>20</v>
      </c>
      <c r="M167" s="14" t="s">
        <v>66</v>
      </c>
      <c r="N167" s="11" t="s">
        <v>16</v>
      </c>
      <c r="O167" s="10"/>
      <c r="P167" s="11"/>
    </row>
    <row r="168" spans="1:16" ht="27" customHeight="1">
      <c r="A168" s="10" t="s">
        <v>16</v>
      </c>
      <c r="B168" s="11" t="s">
        <v>29</v>
      </c>
      <c r="C168" s="11" t="s">
        <v>31</v>
      </c>
      <c r="D168" s="14" t="s">
        <v>373</v>
      </c>
      <c r="E168" s="11" t="s">
        <v>16</v>
      </c>
      <c r="F168" s="12">
        <f t="shared" si="57"/>
        <v>20200901</v>
      </c>
      <c r="G168" s="13">
        <f>ROUNDDOWN(F168,-4)</f>
        <v>20200000</v>
      </c>
      <c r="H168" s="13">
        <f>F168-G168</f>
        <v>901</v>
      </c>
      <c r="I168" s="13">
        <v>5</v>
      </c>
      <c r="J168" s="13">
        <f>IF(H168&gt;400,I168+1,I168)</f>
        <v>6</v>
      </c>
      <c r="K168" s="13">
        <f>G168+(J168*10000)+331</f>
        <v>20260331</v>
      </c>
      <c r="L168" s="11" t="s">
        <v>20</v>
      </c>
      <c r="M168" s="14" t="s">
        <v>66</v>
      </c>
      <c r="N168" s="11" t="s">
        <v>16</v>
      </c>
      <c r="O168" s="10"/>
      <c r="P168" s="11"/>
    </row>
    <row r="169" spans="1:16" ht="27" customHeight="1">
      <c r="A169" s="10" t="s">
        <v>16</v>
      </c>
      <c r="B169" s="11" t="s">
        <v>29</v>
      </c>
      <c r="C169" s="11" t="s">
        <v>32</v>
      </c>
      <c r="D169" s="14" t="s">
        <v>275</v>
      </c>
      <c r="E169" s="11" t="s">
        <v>16</v>
      </c>
      <c r="F169" s="12">
        <v>20170401</v>
      </c>
      <c r="G169" s="13">
        <f t="shared" si="51"/>
        <v>20170000</v>
      </c>
      <c r="H169" s="13">
        <f t="shared" si="52"/>
        <v>401</v>
      </c>
      <c r="I169" s="13">
        <v>1</v>
      </c>
      <c r="J169" s="13">
        <f t="shared" si="53"/>
        <v>2</v>
      </c>
      <c r="K169" s="13">
        <f>G169+(J169*10000)+331</f>
        <v>20190331</v>
      </c>
      <c r="L169" s="11" t="s">
        <v>20</v>
      </c>
      <c r="M169" s="14" t="s">
        <v>68</v>
      </c>
      <c r="N169" s="11" t="s">
        <v>16</v>
      </c>
      <c r="O169" s="10" t="s">
        <v>298</v>
      </c>
      <c r="P169" s="11"/>
    </row>
    <row r="170" spans="1:16" ht="27" customHeight="1">
      <c r="A170" s="10" t="s">
        <v>16</v>
      </c>
      <c r="B170" s="11" t="s">
        <v>29</v>
      </c>
      <c r="C170" s="11" t="s">
        <v>32</v>
      </c>
      <c r="D170" s="14" t="s">
        <v>276</v>
      </c>
      <c r="E170" s="11" t="s">
        <v>16</v>
      </c>
      <c r="F170" s="12">
        <v>20180401</v>
      </c>
      <c r="G170" s="13">
        <f>ROUNDDOWN(F170,-4)</f>
        <v>20180000</v>
      </c>
      <c r="H170" s="13">
        <f>F170-G170</f>
        <v>401</v>
      </c>
      <c r="I170" s="13">
        <v>1</v>
      </c>
      <c r="J170" s="13">
        <f>IF(H170&gt;400,I170+1,I170)</f>
        <v>2</v>
      </c>
      <c r="K170" s="13">
        <f>G170+(J170*10000)+331</f>
        <v>20200331</v>
      </c>
      <c r="L170" s="11" t="s">
        <v>20</v>
      </c>
      <c r="M170" s="14" t="s">
        <v>68</v>
      </c>
      <c r="N170" s="11" t="s">
        <v>16</v>
      </c>
      <c r="O170" s="18" t="s">
        <v>340</v>
      </c>
      <c r="P170" s="11"/>
    </row>
    <row r="171" spans="1:16" ht="27" customHeight="1">
      <c r="A171" s="10" t="s">
        <v>16</v>
      </c>
      <c r="B171" s="11" t="s">
        <v>29</v>
      </c>
      <c r="C171" s="11" t="s">
        <v>32</v>
      </c>
      <c r="D171" s="14" t="s">
        <v>374</v>
      </c>
      <c r="E171" s="11" t="s">
        <v>16</v>
      </c>
      <c r="F171" s="12">
        <f>F170+10000</f>
        <v>20190401</v>
      </c>
      <c r="G171" s="13">
        <f>ROUNDDOWN(F171,-4)</f>
        <v>20190000</v>
      </c>
      <c r="H171" s="13">
        <f>F171-G171</f>
        <v>401</v>
      </c>
      <c r="I171" s="13">
        <v>1</v>
      </c>
      <c r="J171" s="13">
        <f>IF(H171&gt;400,I171+1,I171)</f>
        <v>2</v>
      </c>
      <c r="K171" s="13">
        <f>G171+(J171*10000)+331</f>
        <v>20210331</v>
      </c>
      <c r="L171" s="11" t="s">
        <v>20</v>
      </c>
      <c r="M171" s="14" t="s">
        <v>68</v>
      </c>
      <c r="N171" s="11" t="s">
        <v>16</v>
      </c>
      <c r="O171" s="10"/>
      <c r="P171" s="11"/>
    </row>
    <row r="172" spans="1:16" ht="27" customHeight="1">
      <c r="A172" s="10" t="s">
        <v>16</v>
      </c>
      <c r="B172" s="11" t="s">
        <v>29</v>
      </c>
      <c r="C172" s="14" t="s">
        <v>95</v>
      </c>
      <c r="D172" s="14" t="s">
        <v>94</v>
      </c>
      <c r="E172" s="11" t="s">
        <v>16</v>
      </c>
      <c r="F172" s="12">
        <v>20130401</v>
      </c>
      <c r="G172" s="13">
        <f t="shared" si="51"/>
        <v>20130000</v>
      </c>
      <c r="H172" s="13">
        <f t="shared" si="52"/>
        <v>401</v>
      </c>
      <c r="I172" s="20" t="s">
        <v>167</v>
      </c>
      <c r="J172" s="13" t="e">
        <f t="shared" si="53"/>
        <v>#VALUE!</v>
      </c>
      <c r="K172" s="19" t="s">
        <v>167</v>
      </c>
      <c r="L172" s="11" t="s">
        <v>20</v>
      </c>
      <c r="M172" s="14" t="s">
        <v>66</v>
      </c>
      <c r="N172" s="11" t="s">
        <v>16</v>
      </c>
      <c r="O172" s="10"/>
      <c r="P172" s="11"/>
    </row>
    <row r="173" spans="1:16" ht="27" customHeight="1">
      <c r="A173" s="10" t="s">
        <v>16</v>
      </c>
      <c r="B173" s="11" t="s">
        <v>29</v>
      </c>
      <c r="C173" s="14" t="s">
        <v>95</v>
      </c>
      <c r="D173" s="14" t="s">
        <v>96</v>
      </c>
      <c r="E173" s="11" t="s">
        <v>16</v>
      </c>
      <c r="F173" s="12">
        <v>20150401</v>
      </c>
      <c r="G173" s="13">
        <f t="shared" si="51"/>
        <v>20150000</v>
      </c>
      <c r="H173" s="13">
        <f t="shared" si="52"/>
        <v>401</v>
      </c>
      <c r="I173" s="20" t="s">
        <v>167</v>
      </c>
      <c r="J173" s="13" t="e">
        <f t="shared" si="53"/>
        <v>#VALUE!</v>
      </c>
      <c r="K173" s="13" t="s">
        <v>167</v>
      </c>
      <c r="L173" s="11" t="s">
        <v>20</v>
      </c>
      <c r="M173" s="14" t="s">
        <v>66</v>
      </c>
      <c r="N173" s="11" t="s">
        <v>16</v>
      </c>
      <c r="O173" s="10"/>
      <c r="P173" s="11"/>
    </row>
    <row r="174" spans="1:16" ht="27" customHeight="1">
      <c r="A174" s="10" t="s">
        <v>16</v>
      </c>
      <c r="B174" s="11" t="s">
        <v>29</v>
      </c>
      <c r="C174" s="11" t="s">
        <v>33</v>
      </c>
      <c r="D174" s="14" t="s">
        <v>147</v>
      </c>
      <c r="E174" s="11" t="s">
        <v>16</v>
      </c>
      <c r="F174" s="12">
        <v>20130430</v>
      </c>
      <c r="G174" s="13">
        <f>ROUNDDOWN(F174,-4)</f>
        <v>20130000</v>
      </c>
      <c r="H174" s="13">
        <f>F174-G174</f>
        <v>430</v>
      </c>
      <c r="I174" s="13">
        <v>5</v>
      </c>
      <c r="J174" s="13">
        <f>IF(H174&gt;400,I174+1,I174)</f>
        <v>6</v>
      </c>
      <c r="K174" s="13">
        <v>20200331</v>
      </c>
      <c r="L174" s="11" t="s">
        <v>20</v>
      </c>
      <c r="M174" s="14" t="s">
        <v>68</v>
      </c>
      <c r="N174" s="11" t="s">
        <v>16</v>
      </c>
      <c r="O174" s="10" t="s">
        <v>298</v>
      </c>
      <c r="P174" s="11"/>
    </row>
    <row r="175" spans="1:16" ht="27" customHeight="1">
      <c r="A175" s="10" t="s">
        <v>16</v>
      </c>
      <c r="B175" s="11" t="s">
        <v>29</v>
      </c>
      <c r="C175" s="11" t="s">
        <v>33</v>
      </c>
      <c r="D175" s="14" t="s">
        <v>148</v>
      </c>
      <c r="E175" s="11" t="s">
        <v>16</v>
      </c>
      <c r="F175" s="12">
        <f t="shared" ref="F175:F181" si="58">F174+10000</f>
        <v>20140430</v>
      </c>
      <c r="G175" s="13">
        <f>ROUNDDOWN(F175,-4)</f>
        <v>20140000</v>
      </c>
      <c r="H175" s="13">
        <f>F175-G175</f>
        <v>430</v>
      </c>
      <c r="I175" s="13">
        <v>5</v>
      </c>
      <c r="J175" s="13">
        <f>IF(H175&gt;400,I175+1,I175)</f>
        <v>6</v>
      </c>
      <c r="K175" s="13">
        <v>20210331</v>
      </c>
      <c r="L175" s="11" t="s">
        <v>20</v>
      </c>
      <c r="M175" s="14" t="s">
        <v>68</v>
      </c>
      <c r="N175" s="11" t="s">
        <v>16</v>
      </c>
      <c r="O175" s="18"/>
      <c r="P175" s="11"/>
    </row>
    <row r="176" spans="1:16" ht="27" customHeight="1">
      <c r="A176" s="10" t="s">
        <v>16</v>
      </c>
      <c r="B176" s="11" t="s">
        <v>29</v>
      </c>
      <c r="C176" s="11" t="s">
        <v>33</v>
      </c>
      <c r="D176" s="14" t="s">
        <v>149</v>
      </c>
      <c r="E176" s="11" t="s">
        <v>16</v>
      </c>
      <c r="F176" s="12">
        <f t="shared" si="58"/>
        <v>20150430</v>
      </c>
      <c r="G176" s="13">
        <f>ROUNDDOWN(F176,-4)</f>
        <v>20150000</v>
      </c>
      <c r="H176" s="13">
        <f>F176-G176</f>
        <v>430</v>
      </c>
      <c r="I176" s="13">
        <v>5</v>
      </c>
      <c r="J176" s="13">
        <f>IF(H176&gt;400,I176+1,I176)</f>
        <v>6</v>
      </c>
      <c r="K176" s="13">
        <v>20220331</v>
      </c>
      <c r="L176" s="11" t="s">
        <v>20</v>
      </c>
      <c r="M176" s="14" t="s">
        <v>68</v>
      </c>
      <c r="N176" s="11" t="s">
        <v>16</v>
      </c>
      <c r="O176" s="10"/>
      <c r="P176" s="11"/>
    </row>
    <row r="177" spans="1:16" ht="27" customHeight="1">
      <c r="A177" s="10" t="s">
        <v>16</v>
      </c>
      <c r="B177" s="11" t="s">
        <v>29</v>
      </c>
      <c r="C177" s="11" t="s">
        <v>33</v>
      </c>
      <c r="D177" s="14" t="s">
        <v>150</v>
      </c>
      <c r="E177" s="11" t="s">
        <v>16</v>
      </c>
      <c r="F177" s="12">
        <f t="shared" si="58"/>
        <v>20160430</v>
      </c>
      <c r="G177" s="13">
        <f>ROUNDDOWN(F177,-4)</f>
        <v>20160000</v>
      </c>
      <c r="H177" s="13">
        <f>F177-G177</f>
        <v>430</v>
      </c>
      <c r="I177" s="13">
        <v>5</v>
      </c>
      <c r="J177" s="13">
        <f>IF(H177&gt;400,I177+1,I177)</f>
        <v>6</v>
      </c>
      <c r="K177" s="13">
        <v>20230331</v>
      </c>
      <c r="L177" s="11" t="s">
        <v>20</v>
      </c>
      <c r="M177" s="14" t="s">
        <v>68</v>
      </c>
      <c r="N177" s="11" t="s">
        <v>16</v>
      </c>
      <c r="O177" s="10"/>
      <c r="P177" s="11"/>
    </row>
    <row r="178" spans="1:16" ht="27" customHeight="1">
      <c r="A178" s="10" t="s">
        <v>16</v>
      </c>
      <c r="B178" s="11" t="s">
        <v>29</v>
      </c>
      <c r="C178" s="11" t="s">
        <v>33</v>
      </c>
      <c r="D178" s="14" t="s">
        <v>151</v>
      </c>
      <c r="E178" s="11" t="s">
        <v>16</v>
      </c>
      <c r="F178" s="12">
        <f t="shared" si="58"/>
        <v>20170430</v>
      </c>
      <c r="G178" s="13">
        <f t="shared" ref="G178:G186" si="59">ROUNDDOWN(F178,-4)</f>
        <v>20170000</v>
      </c>
      <c r="H178" s="13">
        <f t="shared" ref="H178:H186" si="60">F178-G178</f>
        <v>430</v>
      </c>
      <c r="I178" s="13">
        <v>5</v>
      </c>
      <c r="J178" s="13">
        <f t="shared" ref="J178:J186" si="61">IF(H178&gt;400,I178+1,I178)</f>
        <v>6</v>
      </c>
      <c r="K178" s="13">
        <v>20240331</v>
      </c>
      <c r="L178" s="11" t="s">
        <v>20</v>
      </c>
      <c r="M178" s="14" t="s">
        <v>68</v>
      </c>
      <c r="N178" s="11" t="s">
        <v>16</v>
      </c>
      <c r="O178" s="10"/>
      <c r="P178" s="11"/>
    </row>
    <row r="179" spans="1:16" ht="27" customHeight="1">
      <c r="A179" s="10" t="s">
        <v>16</v>
      </c>
      <c r="B179" s="11" t="s">
        <v>29</v>
      </c>
      <c r="C179" s="11" t="s">
        <v>33</v>
      </c>
      <c r="D179" s="14" t="s">
        <v>277</v>
      </c>
      <c r="E179" s="11" t="s">
        <v>16</v>
      </c>
      <c r="F179" s="12">
        <f t="shared" si="58"/>
        <v>20180430</v>
      </c>
      <c r="G179" s="13">
        <f>ROUNDDOWN(F179,-4)</f>
        <v>20180000</v>
      </c>
      <c r="H179" s="13">
        <f>F179-G179</f>
        <v>430</v>
      </c>
      <c r="I179" s="13">
        <v>5</v>
      </c>
      <c r="J179" s="13">
        <f>IF(H179&gt;400,I179+1,I179)</f>
        <v>6</v>
      </c>
      <c r="K179" s="13">
        <v>20250331</v>
      </c>
      <c r="L179" s="11" t="s">
        <v>20</v>
      </c>
      <c r="M179" s="14" t="s">
        <v>68</v>
      </c>
      <c r="N179" s="11" t="s">
        <v>16</v>
      </c>
      <c r="O179" s="10"/>
      <c r="P179" s="11"/>
    </row>
    <row r="180" spans="1:16" ht="27" customHeight="1">
      <c r="A180" s="10" t="s">
        <v>16</v>
      </c>
      <c r="B180" s="11" t="s">
        <v>29</v>
      </c>
      <c r="C180" s="11" t="s">
        <v>33</v>
      </c>
      <c r="D180" s="14" t="s">
        <v>376</v>
      </c>
      <c r="E180" s="11" t="s">
        <v>16</v>
      </c>
      <c r="F180" s="12">
        <f t="shared" si="58"/>
        <v>20190430</v>
      </c>
      <c r="G180" s="13">
        <f>ROUNDDOWN(F180,-4)</f>
        <v>20190000</v>
      </c>
      <c r="H180" s="13">
        <f>F180-G180</f>
        <v>430</v>
      </c>
      <c r="I180" s="13">
        <v>5</v>
      </c>
      <c r="J180" s="13">
        <f>IF(H180&gt;400,I180+1,I180)</f>
        <v>6</v>
      </c>
      <c r="K180" s="13">
        <v>20260331</v>
      </c>
      <c r="L180" s="11" t="s">
        <v>20</v>
      </c>
      <c r="M180" s="14" t="s">
        <v>68</v>
      </c>
      <c r="N180" s="11" t="s">
        <v>16</v>
      </c>
      <c r="O180" s="10"/>
      <c r="P180" s="11"/>
    </row>
    <row r="181" spans="1:16" ht="27" customHeight="1">
      <c r="A181" s="10" t="s">
        <v>16</v>
      </c>
      <c r="B181" s="11" t="s">
        <v>29</v>
      </c>
      <c r="C181" s="11" t="s">
        <v>33</v>
      </c>
      <c r="D181" s="14" t="s">
        <v>375</v>
      </c>
      <c r="E181" s="11" t="s">
        <v>16</v>
      </c>
      <c r="F181" s="12">
        <f t="shared" si="58"/>
        <v>20200430</v>
      </c>
      <c r="G181" s="13">
        <f>ROUNDDOWN(F181,-4)</f>
        <v>20200000</v>
      </c>
      <c r="H181" s="13">
        <f>F181-G181</f>
        <v>430</v>
      </c>
      <c r="I181" s="13">
        <v>5</v>
      </c>
      <c r="J181" s="13">
        <f>IF(H181&gt;400,I181+1,I181)</f>
        <v>6</v>
      </c>
      <c r="K181" s="13">
        <v>20270331</v>
      </c>
      <c r="L181" s="11" t="s">
        <v>20</v>
      </c>
      <c r="M181" s="14" t="s">
        <v>68</v>
      </c>
      <c r="N181" s="11" t="s">
        <v>16</v>
      </c>
      <c r="O181" s="10"/>
      <c r="P181" s="11"/>
    </row>
    <row r="182" spans="1:16" ht="27" customHeight="1">
      <c r="A182" s="10" t="s">
        <v>16</v>
      </c>
      <c r="B182" s="11" t="s">
        <v>29</v>
      </c>
      <c r="C182" s="11" t="s">
        <v>33</v>
      </c>
      <c r="D182" s="14" t="s">
        <v>152</v>
      </c>
      <c r="E182" s="11" t="s">
        <v>16</v>
      </c>
      <c r="F182" s="12">
        <v>20130430</v>
      </c>
      <c r="G182" s="13">
        <f t="shared" si="59"/>
        <v>20130000</v>
      </c>
      <c r="H182" s="13">
        <f t="shared" si="60"/>
        <v>430</v>
      </c>
      <c r="I182" s="13">
        <v>5</v>
      </c>
      <c r="J182" s="13">
        <f t="shared" si="61"/>
        <v>6</v>
      </c>
      <c r="K182" s="13">
        <v>20200331</v>
      </c>
      <c r="L182" s="11" t="s">
        <v>20</v>
      </c>
      <c r="M182" s="14" t="s">
        <v>68</v>
      </c>
      <c r="N182" s="11" t="s">
        <v>16</v>
      </c>
      <c r="O182" s="10" t="s">
        <v>298</v>
      </c>
      <c r="P182" s="11"/>
    </row>
    <row r="183" spans="1:16" ht="27" customHeight="1">
      <c r="A183" s="10" t="s">
        <v>16</v>
      </c>
      <c r="B183" s="11" t="s">
        <v>29</v>
      </c>
      <c r="C183" s="11" t="s">
        <v>33</v>
      </c>
      <c r="D183" s="14" t="s">
        <v>153</v>
      </c>
      <c r="E183" s="11" t="s">
        <v>16</v>
      </c>
      <c r="F183" s="12">
        <f t="shared" ref="F183:F189" si="62">F182+10000</f>
        <v>20140430</v>
      </c>
      <c r="G183" s="13">
        <f t="shared" si="59"/>
        <v>20140000</v>
      </c>
      <c r="H183" s="13">
        <f t="shared" si="60"/>
        <v>430</v>
      </c>
      <c r="I183" s="13">
        <v>5</v>
      </c>
      <c r="J183" s="13">
        <f t="shared" si="61"/>
        <v>6</v>
      </c>
      <c r="K183" s="13">
        <v>20210331</v>
      </c>
      <c r="L183" s="11" t="s">
        <v>20</v>
      </c>
      <c r="M183" s="14" t="s">
        <v>68</v>
      </c>
      <c r="N183" s="11" t="s">
        <v>16</v>
      </c>
      <c r="O183" s="18"/>
      <c r="P183" s="11"/>
    </row>
    <row r="184" spans="1:16" ht="27" customHeight="1">
      <c r="A184" s="10" t="s">
        <v>16</v>
      </c>
      <c r="B184" s="11" t="s">
        <v>29</v>
      </c>
      <c r="C184" s="11" t="s">
        <v>33</v>
      </c>
      <c r="D184" s="14" t="s">
        <v>154</v>
      </c>
      <c r="E184" s="11" t="s">
        <v>16</v>
      </c>
      <c r="F184" s="12">
        <f t="shared" si="62"/>
        <v>20150430</v>
      </c>
      <c r="G184" s="13">
        <f t="shared" si="59"/>
        <v>20150000</v>
      </c>
      <c r="H184" s="13">
        <f t="shared" si="60"/>
        <v>430</v>
      </c>
      <c r="I184" s="13">
        <v>5</v>
      </c>
      <c r="J184" s="13">
        <f t="shared" si="61"/>
        <v>6</v>
      </c>
      <c r="K184" s="13">
        <v>20220331</v>
      </c>
      <c r="L184" s="11" t="s">
        <v>20</v>
      </c>
      <c r="M184" s="14" t="s">
        <v>68</v>
      </c>
      <c r="N184" s="11" t="s">
        <v>16</v>
      </c>
      <c r="O184" s="10"/>
      <c r="P184" s="11"/>
    </row>
    <row r="185" spans="1:16" ht="27" customHeight="1">
      <c r="A185" s="10" t="s">
        <v>16</v>
      </c>
      <c r="B185" s="11" t="s">
        <v>29</v>
      </c>
      <c r="C185" s="11" t="s">
        <v>33</v>
      </c>
      <c r="D185" s="14" t="s">
        <v>155</v>
      </c>
      <c r="E185" s="11" t="s">
        <v>16</v>
      </c>
      <c r="F185" s="12">
        <f t="shared" si="62"/>
        <v>20160430</v>
      </c>
      <c r="G185" s="13">
        <f t="shared" si="59"/>
        <v>20160000</v>
      </c>
      <c r="H185" s="13">
        <f t="shared" si="60"/>
        <v>430</v>
      </c>
      <c r="I185" s="13">
        <v>5</v>
      </c>
      <c r="J185" s="13">
        <f t="shared" si="61"/>
        <v>6</v>
      </c>
      <c r="K185" s="13">
        <v>20230331</v>
      </c>
      <c r="L185" s="11" t="s">
        <v>20</v>
      </c>
      <c r="M185" s="14" t="s">
        <v>68</v>
      </c>
      <c r="N185" s="11" t="s">
        <v>16</v>
      </c>
      <c r="O185" s="10"/>
      <c r="P185" s="11"/>
    </row>
    <row r="186" spans="1:16" ht="27" customHeight="1">
      <c r="A186" s="10" t="s">
        <v>16</v>
      </c>
      <c r="B186" s="11" t="s">
        <v>29</v>
      </c>
      <c r="C186" s="11" t="s">
        <v>33</v>
      </c>
      <c r="D186" s="14" t="s">
        <v>156</v>
      </c>
      <c r="E186" s="11" t="s">
        <v>16</v>
      </c>
      <c r="F186" s="12">
        <f t="shared" si="62"/>
        <v>20170430</v>
      </c>
      <c r="G186" s="13">
        <f t="shared" si="59"/>
        <v>20170000</v>
      </c>
      <c r="H186" s="13">
        <f t="shared" si="60"/>
        <v>430</v>
      </c>
      <c r="I186" s="13">
        <v>5</v>
      </c>
      <c r="J186" s="13">
        <f t="shared" si="61"/>
        <v>6</v>
      </c>
      <c r="K186" s="13">
        <v>20240331</v>
      </c>
      <c r="L186" s="11" t="s">
        <v>20</v>
      </c>
      <c r="M186" s="14" t="s">
        <v>68</v>
      </c>
      <c r="N186" s="11" t="s">
        <v>16</v>
      </c>
      <c r="O186" s="10"/>
      <c r="P186" s="11"/>
    </row>
    <row r="187" spans="1:16" ht="27" customHeight="1">
      <c r="A187" s="10" t="s">
        <v>16</v>
      </c>
      <c r="B187" s="11" t="s">
        <v>29</v>
      </c>
      <c r="C187" s="11" t="s">
        <v>33</v>
      </c>
      <c r="D187" s="14" t="s">
        <v>278</v>
      </c>
      <c r="E187" s="11" t="s">
        <v>16</v>
      </c>
      <c r="F187" s="12">
        <f t="shared" si="62"/>
        <v>20180430</v>
      </c>
      <c r="G187" s="13">
        <f>ROUNDDOWN(F187,-4)</f>
        <v>20180000</v>
      </c>
      <c r="H187" s="13">
        <f>F187-G187</f>
        <v>430</v>
      </c>
      <c r="I187" s="13">
        <v>5</v>
      </c>
      <c r="J187" s="13">
        <f>IF(H187&gt;400,I187+1,I187)</f>
        <v>6</v>
      </c>
      <c r="K187" s="13">
        <v>20250331</v>
      </c>
      <c r="L187" s="11" t="s">
        <v>20</v>
      </c>
      <c r="M187" s="14" t="s">
        <v>68</v>
      </c>
      <c r="N187" s="11" t="s">
        <v>16</v>
      </c>
      <c r="O187" s="10"/>
      <c r="P187" s="11"/>
    </row>
    <row r="188" spans="1:16" ht="27" customHeight="1">
      <c r="A188" s="10" t="s">
        <v>16</v>
      </c>
      <c r="B188" s="11" t="s">
        <v>29</v>
      </c>
      <c r="C188" s="11" t="s">
        <v>33</v>
      </c>
      <c r="D188" s="14" t="s">
        <v>377</v>
      </c>
      <c r="E188" s="11" t="s">
        <v>16</v>
      </c>
      <c r="F188" s="12">
        <f t="shared" si="62"/>
        <v>20190430</v>
      </c>
      <c r="G188" s="13">
        <f>ROUNDDOWN(F188,-4)</f>
        <v>20190000</v>
      </c>
      <c r="H188" s="13">
        <f>F188-G188</f>
        <v>430</v>
      </c>
      <c r="I188" s="13">
        <v>5</v>
      </c>
      <c r="J188" s="13">
        <f>IF(H188&gt;400,I188+1,I188)</f>
        <v>6</v>
      </c>
      <c r="K188" s="13">
        <v>20260331</v>
      </c>
      <c r="L188" s="11" t="s">
        <v>20</v>
      </c>
      <c r="M188" s="14" t="s">
        <v>68</v>
      </c>
      <c r="N188" s="11" t="s">
        <v>16</v>
      </c>
      <c r="O188" s="10"/>
      <c r="P188" s="11"/>
    </row>
    <row r="189" spans="1:16" ht="27" customHeight="1">
      <c r="A189" s="10" t="s">
        <v>16</v>
      </c>
      <c r="B189" s="11" t="s">
        <v>29</v>
      </c>
      <c r="C189" s="11" t="s">
        <v>33</v>
      </c>
      <c r="D189" s="14" t="s">
        <v>378</v>
      </c>
      <c r="E189" s="11" t="s">
        <v>16</v>
      </c>
      <c r="F189" s="12">
        <f t="shared" si="62"/>
        <v>20200430</v>
      </c>
      <c r="G189" s="13">
        <f>ROUNDDOWN(F189,-4)</f>
        <v>20200000</v>
      </c>
      <c r="H189" s="13">
        <f>F189-G189</f>
        <v>430</v>
      </c>
      <c r="I189" s="13">
        <v>5</v>
      </c>
      <c r="J189" s="13">
        <f>IF(H189&gt;400,I189+1,I189)</f>
        <v>6</v>
      </c>
      <c r="K189" s="13">
        <v>20270331</v>
      </c>
      <c r="L189" s="11" t="s">
        <v>20</v>
      </c>
      <c r="M189" s="14" t="s">
        <v>68</v>
      </c>
      <c r="N189" s="11" t="s">
        <v>16</v>
      </c>
      <c r="O189" s="10"/>
      <c r="P189" s="11"/>
    </row>
    <row r="190" spans="1:16" ht="27" customHeight="1">
      <c r="A190" s="10" t="s">
        <v>16</v>
      </c>
      <c r="B190" s="11" t="s">
        <v>29</v>
      </c>
      <c r="C190" s="11" t="s">
        <v>34</v>
      </c>
      <c r="D190" s="14" t="s">
        <v>157</v>
      </c>
      <c r="E190" s="11" t="s">
        <v>16</v>
      </c>
      <c r="F190" s="12">
        <v>20170418</v>
      </c>
      <c r="G190" s="13">
        <f t="shared" ref="G190:G223" si="63">ROUNDDOWN(F190,-4)</f>
        <v>20170000</v>
      </c>
      <c r="H190" s="13">
        <f t="shared" ref="H190:H223" si="64">F190-G190</f>
        <v>418</v>
      </c>
      <c r="I190" s="13">
        <v>1</v>
      </c>
      <c r="J190" s="13">
        <f t="shared" ref="J190:J223" si="65">IF(H190&gt;400,I190+1,I190)</f>
        <v>2</v>
      </c>
      <c r="K190" s="13">
        <v>20210331</v>
      </c>
      <c r="L190" s="11" t="s">
        <v>20</v>
      </c>
      <c r="M190" s="14" t="s">
        <v>68</v>
      </c>
      <c r="N190" s="11" t="s">
        <v>16</v>
      </c>
      <c r="O190" s="10"/>
      <c r="P190" s="11"/>
    </row>
    <row r="191" spans="1:16" ht="27" customHeight="1">
      <c r="A191" s="10" t="s">
        <v>16</v>
      </c>
      <c r="B191" s="11" t="s">
        <v>29</v>
      </c>
      <c r="C191" s="11" t="s">
        <v>34</v>
      </c>
      <c r="D191" s="14" t="s">
        <v>279</v>
      </c>
      <c r="E191" s="11" t="s">
        <v>16</v>
      </c>
      <c r="F191" s="12">
        <v>20180419</v>
      </c>
      <c r="G191" s="13">
        <f>ROUNDDOWN(F191,-4)</f>
        <v>20180000</v>
      </c>
      <c r="H191" s="13">
        <f>F191-G191</f>
        <v>419</v>
      </c>
      <c r="I191" s="13">
        <v>1</v>
      </c>
      <c r="J191" s="13">
        <f>IF(H191&gt;400,I191+1,I191)</f>
        <v>2</v>
      </c>
      <c r="K191" s="13">
        <v>20220331</v>
      </c>
      <c r="L191" s="11" t="s">
        <v>20</v>
      </c>
      <c r="M191" s="14" t="s">
        <v>68</v>
      </c>
      <c r="N191" s="11" t="s">
        <v>16</v>
      </c>
      <c r="O191" s="10"/>
      <c r="P191" s="11"/>
    </row>
    <row r="192" spans="1:16" ht="27" customHeight="1">
      <c r="A192" s="10" t="s">
        <v>16</v>
      </c>
      <c r="B192" s="11" t="s">
        <v>29</v>
      </c>
      <c r="C192" s="11" t="s">
        <v>34</v>
      </c>
      <c r="D192" s="14" t="s">
        <v>379</v>
      </c>
      <c r="E192" s="11" t="s">
        <v>16</v>
      </c>
      <c r="F192" s="12">
        <f>F191+10000</f>
        <v>20190419</v>
      </c>
      <c r="G192" s="13">
        <f>ROUNDDOWN(F192,-4)</f>
        <v>20190000</v>
      </c>
      <c r="H192" s="13">
        <f>F192-G192</f>
        <v>419</v>
      </c>
      <c r="I192" s="13">
        <v>1</v>
      </c>
      <c r="J192" s="13">
        <f>IF(H192&gt;400,I192+1,I192)</f>
        <v>2</v>
      </c>
      <c r="K192" s="13">
        <v>20230331</v>
      </c>
      <c r="L192" s="11" t="s">
        <v>20</v>
      </c>
      <c r="M192" s="14" t="s">
        <v>68</v>
      </c>
      <c r="N192" s="11" t="s">
        <v>16</v>
      </c>
      <c r="O192" s="10"/>
      <c r="P192" s="11"/>
    </row>
    <row r="193" spans="1:16" ht="27" customHeight="1">
      <c r="A193" s="10" t="s">
        <v>16</v>
      </c>
      <c r="B193" s="11" t="s">
        <v>29</v>
      </c>
      <c r="C193" s="11" t="s">
        <v>34</v>
      </c>
      <c r="D193" s="14" t="s">
        <v>380</v>
      </c>
      <c r="E193" s="11" t="s">
        <v>16</v>
      </c>
      <c r="F193" s="12">
        <f>F192+10000</f>
        <v>20200419</v>
      </c>
      <c r="G193" s="13">
        <f>ROUNDDOWN(F193,-4)</f>
        <v>20200000</v>
      </c>
      <c r="H193" s="13">
        <f>F193-G193</f>
        <v>419</v>
      </c>
      <c r="I193" s="13">
        <v>1</v>
      </c>
      <c r="J193" s="13">
        <f>IF(H193&gt;400,I193+1,I193)</f>
        <v>2</v>
      </c>
      <c r="K193" s="13">
        <v>20230331</v>
      </c>
      <c r="L193" s="11" t="s">
        <v>20</v>
      </c>
      <c r="M193" s="14" t="s">
        <v>66</v>
      </c>
      <c r="N193" s="11" t="s">
        <v>16</v>
      </c>
      <c r="O193" s="10"/>
      <c r="P193" s="11"/>
    </row>
    <row r="194" spans="1:16" ht="27" customHeight="1">
      <c r="A194" s="10" t="s">
        <v>16</v>
      </c>
      <c r="B194" s="11" t="s">
        <v>35</v>
      </c>
      <c r="C194" s="11" t="s">
        <v>36</v>
      </c>
      <c r="D194" s="14" t="s">
        <v>237</v>
      </c>
      <c r="E194" s="11" t="s">
        <v>16</v>
      </c>
      <c r="F194" s="12">
        <v>20090401</v>
      </c>
      <c r="G194" s="13">
        <f t="shared" si="63"/>
        <v>20090000</v>
      </c>
      <c r="H194" s="13">
        <f t="shared" si="64"/>
        <v>401</v>
      </c>
      <c r="I194" s="13">
        <v>5</v>
      </c>
      <c r="J194" s="13">
        <f t="shared" si="65"/>
        <v>6</v>
      </c>
      <c r="K194" s="15" t="s">
        <v>239</v>
      </c>
      <c r="L194" s="11" t="s">
        <v>20</v>
      </c>
      <c r="M194" s="14" t="s">
        <v>66</v>
      </c>
      <c r="N194" s="11" t="s">
        <v>16</v>
      </c>
      <c r="O194" s="18" t="s">
        <v>101</v>
      </c>
      <c r="P194" s="11"/>
    </row>
    <row r="195" spans="1:16" ht="27" customHeight="1">
      <c r="A195" s="10" t="s">
        <v>16</v>
      </c>
      <c r="B195" s="11" t="s">
        <v>35</v>
      </c>
      <c r="C195" s="11" t="s">
        <v>36</v>
      </c>
      <c r="D195" s="14" t="s">
        <v>238</v>
      </c>
      <c r="E195" s="11" t="s">
        <v>16</v>
      </c>
      <c r="F195" s="12">
        <v>20130401</v>
      </c>
      <c r="G195" s="13">
        <f t="shared" si="63"/>
        <v>20130000</v>
      </c>
      <c r="H195" s="13">
        <f t="shared" si="64"/>
        <v>401</v>
      </c>
      <c r="I195" s="13">
        <v>5</v>
      </c>
      <c r="J195" s="13">
        <f t="shared" si="65"/>
        <v>6</v>
      </c>
      <c r="K195" s="15" t="s">
        <v>239</v>
      </c>
      <c r="L195" s="11" t="s">
        <v>20</v>
      </c>
      <c r="M195" s="14" t="s">
        <v>66</v>
      </c>
      <c r="N195" s="11" t="s">
        <v>16</v>
      </c>
      <c r="O195" s="18" t="s">
        <v>101</v>
      </c>
      <c r="P195" s="11"/>
    </row>
    <row r="196" spans="1:16" ht="27" customHeight="1">
      <c r="A196" s="10" t="s">
        <v>16</v>
      </c>
      <c r="B196" s="11" t="s">
        <v>35</v>
      </c>
      <c r="C196" s="11" t="s">
        <v>36</v>
      </c>
      <c r="D196" s="14" t="s">
        <v>78</v>
      </c>
      <c r="E196" s="11" t="s">
        <v>16</v>
      </c>
      <c r="F196" s="12">
        <v>20130401</v>
      </c>
      <c r="G196" s="13">
        <f t="shared" si="63"/>
        <v>20130000</v>
      </c>
      <c r="H196" s="13">
        <f t="shared" si="64"/>
        <v>401</v>
      </c>
      <c r="I196" s="13">
        <v>5</v>
      </c>
      <c r="J196" s="13">
        <f t="shared" si="65"/>
        <v>6</v>
      </c>
      <c r="K196" s="13">
        <f t="shared" ref="K196:K201" si="66">G196+(J196*10000)+331</f>
        <v>20190331</v>
      </c>
      <c r="L196" s="11" t="s">
        <v>20</v>
      </c>
      <c r="M196" s="11" t="s">
        <v>68</v>
      </c>
      <c r="N196" s="11" t="s">
        <v>16</v>
      </c>
      <c r="O196" s="10" t="s">
        <v>298</v>
      </c>
      <c r="P196" s="11"/>
    </row>
    <row r="197" spans="1:16" ht="27" customHeight="1">
      <c r="A197" s="10" t="s">
        <v>16</v>
      </c>
      <c r="B197" s="11" t="s">
        <v>35</v>
      </c>
      <c r="C197" s="11" t="s">
        <v>36</v>
      </c>
      <c r="D197" s="14" t="s">
        <v>158</v>
      </c>
      <c r="E197" s="11" t="s">
        <v>16</v>
      </c>
      <c r="F197" s="12">
        <f t="shared" ref="F197:F201" si="67">F196+10000</f>
        <v>20140401</v>
      </c>
      <c r="G197" s="13">
        <f t="shared" si="63"/>
        <v>20140000</v>
      </c>
      <c r="H197" s="13">
        <f t="shared" si="64"/>
        <v>401</v>
      </c>
      <c r="I197" s="13">
        <v>5</v>
      </c>
      <c r="J197" s="13">
        <f t="shared" si="65"/>
        <v>6</v>
      </c>
      <c r="K197" s="13">
        <f t="shared" si="66"/>
        <v>20200331</v>
      </c>
      <c r="L197" s="11" t="s">
        <v>20</v>
      </c>
      <c r="M197" s="11" t="s">
        <v>68</v>
      </c>
      <c r="N197" s="11" t="s">
        <v>16</v>
      </c>
      <c r="O197" s="18" t="s">
        <v>340</v>
      </c>
      <c r="P197" s="11"/>
    </row>
    <row r="198" spans="1:16" ht="27" customHeight="1">
      <c r="A198" s="10" t="s">
        <v>16</v>
      </c>
      <c r="B198" s="11" t="s">
        <v>35</v>
      </c>
      <c r="C198" s="11" t="s">
        <v>36</v>
      </c>
      <c r="D198" s="14" t="s">
        <v>159</v>
      </c>
      <c r="E198" s="11" t="s">
        <v>16</v>
      </c>
      <c r="F198" s="12">
        <f t="shared" si="67"/>
        <v>20150401</v>
      </c>
      <c r="G198" s="13">
        <f t="shared" si="63"/>
        <v>20150000</v>
      </c>
      <c r="H198" s="13">
        <f t="shared" si="64"/>
        <v>401</v>
      </c>
      <c r="I198" s="13">
        <v>5</v>
      </c>
      <c r="J198" s="13">
        <f t="shared" si="65"/>
        <v>6</v>
      </c>
      <c r="K198" s="13">
        <f t="shared" si="66"/>
        <v>20210331</v>
      </c>
      <c r="L198" s="11" t="s">
        <v>20</v>
      </c>
      <c r="M198" s="14" t="s">
        <v>68</v>
      </c>
      <c r="N198" s="11" t="s">
        <v>16</v>
      </c>
      <c r="O198" s="10"/>
      <c r="P198" s="11"/>
    </row>
    <row r="199" spans="1:16" ht="27" customHeight="1">
      <c r="A199" s="10" t="s">
        <v>16</v>
      </c>
      <c r="B199" s="11" t="s">
        <v>35</v>
      </c>
      <c r="C199" s="11" t="s">
        <v>36</v>
      </c>
      <c r="D199" s="14" t="s">
        <v>160</v>
      </c>
      <c r="E199" s="11" t="s">
        <v>16</v>
      </c>
      <c r="F199" s="12">
        <f t="shared" si="67"/>
        <v>20160401</v>
      </c>
      <c r="G199" s="13">
        <f t="shared" si="63"/>
        <v>20160000</v>
      </c>
      <c r="H199" s="13">
        <f t="shared" si="64"/>
        <v>401</v>
      </c>
      <c r="I199" s="13">
        <v>5</v>
      </c>
      <c r="J199" s="13">
        <f t="shared" si="65"/>
        <v>6</v>
      </c>
      <c r="K199" s="13">
        <f t="shared" si="66"/>
        <v>20220331</v>
      </c>
      <c r="L199" s="11" t="s">
        <v>20</v>
      </c>
      <c r="M199" s="14" t="s">
        <v>68</v>
      </c>
      <c r="N199" s="11" t="s">
        <v>16</v>
      </c>
      <c r="O199" s="10"/>
      <c r="P199" s="11"/>
    </row>
    <row r="200" spans="1:16" ht="27" customHeight="1">
      <c r="A200" s="10" t="s">
        <v>16</v>
      </c>
      <c r="B200" s="11" t="s">
        <v>35</v>
      </c>
      <c r="C200" s="11" t="s">
        <v>36</v>
      </c>
      <c r="D200" s="14" t="s">
        <v>161</v>
      </c>
      <c r="E200" s="11" t="s">
        <v>16</v>
      </c>
      <c r="F200" s="12">
        <f t="shared" si="67"/>
        <v>20170401</v>
      </c>
      <c r="G200" s="13">
        <f t="shared" si="63"/>
        <v>20170000</v>
      </c>
      <c r="H200" s="13">
        <f t="shared" si="64"/>
        <v>401</v>
      </c>
      <c r="I200" s="13">
        <v>5</v>
      </c>
      <c r="J200" s="13">
        <f t="shared" si="65"/>
        <v>6</v>
      </c>
      <c r="K200" s="13">
        <f t="shared" si="66"/>
        <v>20230331</v>
      </c>
      <c r="L200" s="11" t="s">
        <v>20</v>
      </c>
      <c r="M200" s="14" t="s">
        <v>68</v>
      </c>
      <c r="N200" s="11" t="s">
        <v>16</v>
      </c>
      <c r="O200" s="10"/>
      <c r="P200" s="11"/>
    </row>
    <row r="201" spans="1:16" ht="27" customHeight="1">
      <c r="A201" s="10" t="s">
        <v>16</v>
      </c>
      <c r="B201" s="11" t="s">
        <v>35</v>
      </c>
      <c r="C201" s="11" t="s">
        <v>36</v>
      </c>
      <c r="D201" s="14" t="s">
        <v>280</v>
      </c>
      <c r="E201" s="11" t="s">
        <v>16</v>
      </c>
      <c r="F201" s="12">
        <f t="shared" si="67"/>
        <v>20180401</v>
      </c>
      <c r="G201" s="13">
        <f>ROUNDDOWN(F201,-4)</f>
        <v>20180000</v>
      </c>
      <c r="H201" s="13">
        <f>F201-G201</f>
        <v>401</v>
      </c>
      <c r="I201" s="13">
        <v>5</v>
      </c>
      <c r="J201" s="13">
        <f>IF(H201&gt;400,I201+1,I201)</f>
        <v>6</v>
      </c>
      <c r="K201" s="13">
        <f t="shared" si="66"/>
        <v>20240331</v>
      </c>
      <c r="L201" s="11" t="s">
        <v>20</v>
      </c>
      <c r="M201" s="14" t="s">
        <v>68</v>
      </c>
      <c r="N201" s="11" t="s">
        <v>16</v>
      </c>
      <c r="O201" s="10"/>
      <c r="P201" s="11"/>
    </row>
    <row r="202" spans="1:16" ht="27" customHeight="1">
      <c r="A202" s="10" t="s">
        <v>16</v>
      </c>
      <c r="B202" s="11" t="s">
        <v>35</v>
      </c>
      <c r="C202" s="11" t="s">
        <v>36</v>
      </c>
      <c r="D202" s="14" t="s">
        <v>323</v>
      </c>
      <c r="E202" s="11" t="s">
        <v>16</v>
      </c>
      <c r="F202" s="12">
        <f>F201+10014</f>
        <v>20190415</v>
      </c>
      <c r="G202" s="13">
        <f>ROUNDDOWN(F202,-4)</f>
        <v>20190000</v>
      </c>
      <c r="H202" s="13">
        <f>F202-G202</f>
        <v>415</v>
      </c>
      <c r="I202" s="13">
        <v>5</v>
      </c>
      <c r="J202" s="13">
        <f>IF(H202&gt;400,I202+1,I202)</f>
        <v>6</v>
      </c>
      <c r="K202" s="13">
        <f t="shared" ref="K202" si="68">G202+(J202*10000)+331</f>
        <v>20250331</v>
      </c>
      <c r="L202" s="11" t="s">
        <v>20</v>
      </c>
      <c r="M202" s="14" t="s">
        <v>66</v>
      </c>
      <c r="N202" s="11" t="s">
        <v>16</v>
      </c>
      <c r="O202" s="10"/>
      <c r="P202" s="11"/>
    </row>
    <row r="203" spans="1:16" ht="27" customHeight="1">
      <c r="A203" s="10" t="s">
        <v>16</v>
      </c>
      <c r="B203" s="11" t="s">
        <v>35</v>
      </c>
      <c r="C203" s="11" t="s">
        <v>36</v>
      </c>
      <c r="D203" s="14" t="s">
        <v>381</v>
      </c>
      <c r="E203" s="11" t="s">
        <v>16</v>
      </c>
      <c r="F203" s="12">
        <f>F202+10014</f>
        <v>20200429</v>
      </c>
      <c r="G203" s="13">
        <f>ROUNDDOWN(F203,-4)</f>
        <v>20200000</v>
      </c>
      <c r="H203" s="13">
        <f>F203-G203</f>
        <v>429</v>
      </c>
      <c r="I203" s="13">
        <v>5</v>
      </c>
      <c r="J203" s="13">
        <f>IF(H203&gt;400,I203+1,I203)</f>
        <v>6</v>
      </c>
      <c r="K203" s="13">
        <f t="shared" ref="K203" si="69">G203+(J203*10000)+331</f>
        <v>20260331</v>
      </c>
      <c r="L203" s="11" t="s">
        <v>20</v>
      </c>
      <c r="M203" s="14" t="s">
        <v>66</v>
      </c>
      <c r="N203" s="11" t="s">
        <v>16</v>
      </c>
      <c r="O203" s="10"/>
      <c r="P203" s="11"/>
    </row>
    <row r="204" spans="1:16" ht="27" customHeight="1">
      <c r="A204" s="10" t="s">
        <v>16</v>
      </c>
      <c r="B204" s="11" t="s">
        <v>35</v>
      </c>
      <c r="C204" s="11" t="s">
        <v>36</v>
      </c>
      <c r="D204" s="14" t="s">
        <v>79</v>
      </c>
      <c r="E204" s="11" t="s">
        <v>16</v>
      </c>
      <c r="F204" s="12">
        <v>20130401</v>
      </c>
      <c r="G204" s="13">
        <f t="shared" si="63"/>
        <v>20130000</v>
      </c>
      <c r="H204" s="13">
        <f t="shared" si="64"/>
        <v>401</v>
      </c>
      <c r="I204" s="13">
        <v>5</v>
      </c>
      <c r="J204" s="13">
        <f t="shared" si="65"/>
        <v>6</v>
      </c>
      <c r="K204" s="13">
        <f t="shared" ref="K204:K223" si="70">G204+(J204*10000)+331</f>
        <v>20190331</v>
      </c>
      <c r="L204" s="11" t="s">
        <v>20</v>
      </c>
      <c r="M204" s="11" t="s">
        <v>68</v>
      </c>
      <c r="N204" s="11" t="s">
        <v>16</v>
      </c>
      <c r="O204" s="10" t="s">
        <v>298</v>
      </c>
      <c r="P204" s="11"/>
    </row>
    <row r="205" spans="1:16" ht="27" customHeight="1">
      <c r="A205" s="10" t="s">
        <v>16</v>
      </c>
      <c r="B205" s="11" t="s">
        <v>35</v>
      </c>
      <c r="C205" s="11" t="s">
        <v>36</v>
      </c>
      <c r="D205" s="14" t="s">
        <v>214</v>
      </c>
      <c r="E205" s="11" t="s">
        <v>16</v>
      </c>
      <c r="F205" s="12">
        <f t="shared" ref="F205:F209" si="71">F204+10000</f>
        <v>20140401</v>
      </c>
      <c r="G205" s="13">
        <f t="shared" si="63"/>
        <v>20140000</v>
      </c>
      <c r="H205" s="13">
        <f t="shared" si="64"/>
        <v>401</v>
      </c>
      <c r="I205" s="13">
        <v>5</v>
      </c>
      <c r="J205" s="13">
        <f t="shared" si="65"/>
        <v>6</v>
      </c>
      <c r="K205" s="13">
        <f t="shared" si="70"/>
        <v>20200331</v>
      </c>
      <c r="L205" s="11" t="s">
        <v>20</v>
      </c>
      <c r="M205" s="14" t="s">
        <v>68</v>
      </c>
      <c r="N205" s="11" t="s">
        <v>16</v>
      </c>
      <c r="O205" s="18" t="s">
        <v>340</v>
      </c>
      <c r="P205" s="11"/>
    </row>
    <row r="206" spans="1:16" ht="27" customHeight="1">
      <c r="A206" s="10" t="s">
        <v>16</v>
      </c>
      <c r="B206" s="11" t="s">
        <v>35</v>
      </c>
      <c r="C206" s="11" t="s">
        <v>36</v>
      </c>
      <c r="D206" s="14" t="s">
        <v>215</v>
      </c>
      <c r="E206" s="11" t="s">
        <v>16</v>
      </c>
      <c r="F206" s="12">
        <f t="shared" si="71"/>
        <v>20150401</v>
      </c>
      <c r="G206" s="13">
        <f t="shared" si="63"/>
        <v>20150000</v>
      </c>
      <c r="H206" s="13">
        <f t="shared" si="64"/>
        <v>401</v>
      </c>
      <c r="I206" s="13">
        <v>5</v>
      </c>
      <c r="J206" s="13">
        <f t="shared" si="65"/>
        <v>6</v>
      </c>
      <c r="K206" s="13">
        <f t="shared" si="70"/>
        <v>20210331</v>
      </c>
      <c r="L206" s="11" t="s">
        <v>20</v>
      </c>
      <c r="M206" s="14" t="s">
        <v>68</v>
      </c>
      <c r="N206" s="11" t="s">
        <v>16</v>
      </c>
      <c r="O206" s="10"/>
      <c r="P206" s="11"/>
    </row>
    <row r="207" spans="1:16" ht="27" customHeight="1">
      <c r="A207" s="10" t="s">
        <v>16</v>
      </c>
      <c r="B207" s="11" t="s">
        <v>35</v>
      </c>
      <c r="C207" s="11" t="s">
        <v>36</v>
      </c>
      <c r="D207" s="14" t="s">
        <v>216</v>
      </c>
      <c r="E207" s="11" t="s">
        <v>16</v>
      </c>
      <c r="F207" s="12">
        <f t="shared" si="71"/>
        <v>20160401</v>
      </c>
      <c r="G207" s="13">
        <f t="shared" si="63"/>
        <v>20160000</v>
      </c>
      <c r="H207" s="13">
        <f t="shared" si="64"/>
        <v>401</v>
      </c>
      <c r="I207" s="13">
        <v>5</v>
      </c>
      <c r="J207" s="13">
        <f t="shared" si="65"/>
        <v>6</v>
      </c>
      <c r="K207" s="13">
        <f t="shared" si="70"/>
        <v>20220331</v>
      </c>
      <c r="L207" s="11" t="s">
        <v>20</v>
      </c>
      <c r="M207" s="14" t="s">
        <v>68</v>
      </c>
      <c r="N207" s="11" t="s">
        <v>16</v>
      </c>
      <c r="O207" s="10"/>
      <c r="P207" s="11"/>
    </row>
    <row r="208" spans="1:16" ht="27" customHeight="1">
      <c r="A208" s="10" t="s">
        <v>16</v>
      </c>
      <c r="B208" s="11" t="s">
        <v>35</v>
      </c>
      <c r="C208" s="11" t="s">
        <v>36</v>
      </c>
      <c r="D208" s="14" t="s">
        <v>217</v>
      </c>
      <c r="E208" s="11" t="s">
        <v>16</v>
      </c>
      <c r="F208" s="12">
        <f t="shared" si="71"/>
        <v>20170401</v>
      </c>
      <c r="G208" s="13">
        <f t="shared" si="63"/>
        <v>20170000</v>
      </c>
      <c r="H208" s="13">
        <f t="shared" si="64"/>
        <v>401</v>
      </c>
      <c r="I208" s="13">
        <v>5</v>
      </c>
      <c r="J208" s="13">
        <f t="shared" si="65"/>
        <v>6</v>
      </c>
      <c r="K208" s="13">
        <f t="shared" si="70"/>
        <v>20230331</v>
      </c>
      <c r="L208" s="11" t="s">
        <v>20</v>
      </c>
      <c r="M208" s="14" t="s">
        <v>68</v>
      </c>
      <c r="N208" s="11" t="s">
        <v>16</v>
      </c>
      <c r="O208" s="10"/>
      <c r="P208" s="11"/>
    </row>
    <row r="209" spans="1:16" ht="27" customHeight="1">
      <c r="A209" s="10" t="s">
        <v>16</v>
      </c>
      <c r="B209" s="11" t="s">
        <v>35</v>
      </c>
      <c r="C209" s="11" t="s">
        <v>36</v>
      </c>
      <c r="D209" s="14" t="s">
        <v>281</v>
      </c>
      <c r="E209" s="11" t="s">
        <v>16</v>
      </c>
      <c r="F209" s="12">
        <f t="shared" si="71"/>
        <v>20180401</v>
      </c>
      <c r="G209" s="13">
        <f>ROUNDDOWN(F209,-4)</f>
        <v>20180000</v>
      </c>
      <c r="H209" s="13">
        <f>F209-G209</f>
        <v>401</v>
      </c>
      <c r="I209" s="13">
        <v>5</v>
      </c>
      <c r="J209" s="13">
        <f>IF(H209&gt;400,I209+1,I209)</f>
        <v>6</v>
      </c>
      <c r="K209" s="13">
        <f>G209+(J209*10000)+331</f>
        <v>20240331</v>
      </c>
      <c r="L209" s="11" t="s">
        <v>20</v>
      </c>
      <c r="M209" s="14" t="s">
        <v>68</v>
      </c>
      <c r="N209" s="11" t="s">
        <v>16</v>
      </c>
      <c r="O209" s="10"/>
      <c r="P209" s="11"/>
    </row>
    <row r="210" spans="1:16" ht="27" customHeight="1">
      <c r="A210" s="10" t="s">
        <v>16</v>
      </c>
      <c r="B210" s="11" t="s">
        <v>35</v>
      </c>
      <c r="C210" s="11" t="s">
        <v>36</v>
      </c>
      <c r="D210" s="14" t="s">
        <v>324</v>
      </c>
      <c r="E210" s="11" t="s">
        <v>16</v>
      </c>
      <c r="F210" s="12">
        <f>F209+10100</f>
        <v>20190501</v>
      </c>
      <c r="G210" s="13">
        <f>ROUNDDOWN(F210,-4)</f>
        <v>20190000</v>
      </c>
      <c r="H210" s="13">
        <f>F210-G210</f>
        <v>501</v>
      </c>
      <c r="I210" s="13">
        <v>5</v>
      </c>
      <c r="J210" s="13">
        <f>IF(H210&gt;400,I210+1,I210)</f>
        <v>6</v>
      </c>
      <c r="K210" s="13">
        <f>G210+(J210*10000)+331</f>
        <v>20250331</v>
      </c>
      <c r="L210" s="11" t="s">
        <v>20</v>
      </c>
      <c r="M210" s="14" t="s">
        <v>68</v>
      </c>
      <c r="N210" s="11" t="s">
        <v>16</v>
      </c>
      <c r="O210" s="10"/>
      <c r="P210" s="11"/>
    </row>
    <row r="211" spans="1:16" ht="27" customHeight="1">
      <c r="A211" s="10" t="s">
        <v>16</v>
      </c>
      <c r="B211" s="11" t="s">
        <v>35</v>
      </c>
      <c r="C211" s="11" t="s">
        <v>36</v>
      </c>
      <c r="D211" s="14" t="s">
        <v>382</v>
      </c>
      <c r="E211" s="11" t="s">
        <v>16</v>
      </c>
      <c r="F211" s="12">
        <f>F210+10100</f>
        <v>20200601</v>
      </c>
      <c r="G211" s="13">
        <f>ROUNDDOWN(F211,-4)</f>
        <v>20200000</v>
      </c>
      <c r="H211" s="13">
        <f>F211-G211</f>
        <v>601</v>
      </c>
      <c r="I211" s="13">
        <v>5</v>
      </c>
      <c r="J211" s="13">
        <f>IF(H211&gt;400,I211+1,I211)</f>
        <v>6</v>
      </c>
      <c r="K211" s="13">
        <f>G211+(J211*10000)+331</f>
        <v>20260331</v>
      </c>
      <c r="L211" s="11" t="s">
        <v>20</v>
      </c>
      <c r="M211" s="14" t="s">
        <v>66</v>
      </c>
      <c r="N211" s="11" t="s">
        <v>16</v>
      </c>
      <c r="O211" s="10"/>
      <c r="P211" s="11"/>
    </row>
    <row r="212" spans="1:16" ht="27" customHeight="1">
      <c r="A212" s="10" t="s">
        <v>16</v>
      </c>
      <c r="B212" s="11" t="s">
        <v>35</v>
      </c>
      <c r="C212" s="11" t="s">
        <v>37</v>
      </c>
      <c r="D212" s="14" t="s">
        <v>80</v>
      </c>
      <c r="E212" s="11" t="s">
        <v>16</v>
      </c>
      <c r="F212" s="12">
        <v>20130401</v>
      </c>
      <c r="G212" s="13">
        <f t="shared" si="63"/>
        <v>20130000</v>
      </c>
      <c r="H212" s="13">
        <f t="shared" si="64"/>
        <v>401</v>
      </c>
      <c r="I212" s="13">
        <v>5</v>
      </c>
      <c r="J212" s="13">
        <f t="shared" si="65"/>
        <v>6</v>
      </c>
      <c r="K212" s="13">
        <f t="shared" si="70"/>
        <v>20190331</v>
      </c>
      <c r="L212" s="11" t="s">
        <v>20</v>
      </c>
      <c r="M212" s="11" t="s">
        <v>68</v>
      </c>
      <c r="N212" s="11" t="s">
        <v>16</v>
      </c>
      <c r="O212" s="10" t="s">
        <v>298</v>
      </c>
      <c r="P212" s="11"/>
    </row>
    <row r="213" spans="1:16" ht="27" customHeight="1">
      <c r="A213" s="10" t="s">
        <v>16</v>
      </c>
      <c r="B213" s="11" t="s">
        <v>35</v>
      </c>
      <c r="C213" s="11" t="s">
        <v>37</v>
      </c>
      <c r="D213" s="14" t="s">
        <v>176</v>
      </c>
      <c r="E213" s="11" t="s">
        <v>16</v>
      </c>
      <c r="F213" s="12">
        <f t="shared" ref="F213:F219" si="72">F212+10000</f>
        <v>20140401</v>
      </c>
      <c r="G213" s="13">
        <f t="shared" si="63"/>
        <v>20140000</v>
      </c>
      <c r="H213" s="13">
        <f t="shared" si="64"/>
        <v>401</v>
      </c>
      <c r="I213" s="13">
        <v>5</v>
      </c>
      <c r="J213" s="13">
        <f t="shared" si="65"/>
        <v>6</v>
      </c>
      <c r="K213" s="13">
        <f t="shared" si="70"/>
        <v>20200331</v>
      </c>
      <c r="L213" s="11" t="s">
        <v>20</v>
      </c>
      <c r="M213" s="11" t="s">
        <v>68</v>
      </c>
      <c r="N213" s="11" t="s">
        <v>16</v>
      </c>
      <c r="O213" s="18" t="s">
        <v>340</v>
      </c>
      <c r="P213" s="11"/>
    </row>
    <row r="214" spans="1:16" ht="27" customHeight="1">
      <c r="A214" s="10" t="s">
        <v>16</v>
      </c>
      <c r="B214" s="11" t="s">
        <v>35</v>
      </c>
      <c r="C214" s="11" t="s">
        <v>37</v>
      </c>
      <c r="D214" s="14" t="s">
        <v>177</v>
      </c>
      <c r="E214" s="11" t="s">
        <v>16</v>
      </c>
      <c r="F214" s="12">
        <f t="shared" si="72"/>
        <v>20150401</v>
      </c>
      <c r="G214" s="13">
        <f t="shared" si="63"/>
        <v>20150000</v>
      </c>
      <c r="H214" s="13">
        <f t="shared" si="64"/>
        <v>401</v>
      </c>
      <c r="I214" s="13">
        <v>5</v>
      </c>
      <c r="J214" s="13">
        <f t="shared" si="65"/>
        <v>6</v>
      </c>
      <c r="K214" s="13">
        <f t="shared" si="70"/>
        <v>20210331</v>
      </c>
      <c r="L214" s="11" t="s">
        <v>20</v>
      </c>
      <c r="M214" s="11" t="s">
        <v>68</v>
      </c>
      <c r="N214" s="11" t="s">
        <v>16</v>
      </c>
      <c r="O214" s="10"/>
      <c r="P214" s="11"/>
    </row>
    <row r="215" spans="1:16" ht="27" customHeight="1">
      <c r="A215" s="10" t="s">
        <v>16</v>
      </c>
      <c r="B215" s="11" t="s">
        <v>35</v>
      </c>
      <c r="C215" s="11" t="s">
        <v>37</v>
      </c>
      <c r="D215" s="14" t="s">
        <v>178</v>
      </c>
      <c r="E215" s="11" t="s">
        <v>16</v>
      </c>
      <c r="F215" s="12">
        <f t="shared" si="72"/>
        <v>20160401</v>
      </c>
      <c r="G215" s="13">
        <f t="shared" si="63"/>
        <v>20160000</v>
      </c>
      <c r="H215" s="13">
        <f t="shared" si="64"/>
        <v>401</v>
      </c>
      <c r="I215" s="13">
        <v>5</v>
      </c>
      <c r="J215" s="13">
        <f t="shared" si="65"/>
        <v>6</v>
      </c>
      <c r="K215" s="13">
        <f t="shared" si="70"/>
        <v>20220331</v>
      </c>
      <c r="L215" s="11" t="s">
        <v>20</v>
      </c>
      <c r="M215" s="14" t="s">
        <v>68</v>
      </c>
      <c r="N215" s="11" t="s">
        <v>16</v>
      </c>
      <c r="O215" s="10"/>
      <c r="P215" s="11"/>
    </row>
    <row r="216" spans="1:16" ht="27" customHeight="1">
      <c r="A216" s="10" t="s">
        <v>16</v>
      </c>
      <c r="B216" s="11" t="s">
        <v>35</v>
      </c>
      <c r="C216" s="11" t="s">
        <v>37</v>
      </c>
      <c r="D216" s="14" t="s">
        <v>179</v>
      </c>
      <c r="E216" s="11" t="s">
        <v>16</v>
      </c>
      <c r="F216" s="12">
        <f t="shared" si="72"/>
        <v>20170401</v>
      </c>
      <c r="G216" s="13">
        <f t="shared" si="63"/>
        <v>20170000</v>
      </c>
      <c r="H216" s="13">
        <f t="shared" si="64"/>
        <v>401</v>
      </c>
      <c r="I216" s="13">
        <v>5</v>
      </c>
      <c r="J216" s="13">
        <f t="shared" si="65"/>
        <v>6</v>
      </c>
      <c r="K216" s="13">
        <f t="shared" si="70"/>
        <v>20230331</v>
      </c>
      <c r="L216" s="11" t="s">
        <v>20</v>
      </c>
      <c r="M216" s="14" t="s">
        <v>68</v>
      </c>
      <c r="N216" s="11" t="s">
        <v>16</v>
      </c>
      <c r="O216" s="10"/>
      <c r="P216" s="11"/>
    </row>
    <row r="217" spans="1:16" ht="27" customHeight="1">
      <c r="A217" s="10" t="s">
        <v>16</v>
      </c>
      <c r="B217" s="11" t="s">
        <v>35</v>
      </c>
      <c r="C217" s="11" t="s">
        <v>37</v>
      </c>
      <c r="D217" s="14" t="s">
        <v>282</v>
      </c>
      <c r="E217" s="11" t="s">
        <v>16</v>
      </c>
      <c r="F217" s="12">
        <f t="shared" si="72"/>
        <v>20180401</v>
      </c>
      <c r="G217" s="13">
        <f>ROUNDDOWN(F217,-4)</f>
        <v>20180000</v>
      </c>
      <c r="H217" s="13">
        <f>F217-G217</f>
        <v>401</v>
      </c>
      <c r="I217" s="13">
        <v>5</v>
      </c>
      <c r="J217" s="13">
        <f>IF(H217&gt;400,I217+1,I217)</f>
        <v>6</v>
      </c>
      <c r="K217" s="13">
        <f>G217+(J217*10000)+331</f>
        <v>20240331</v>
      </c>
      <c r="L217" s="11" t="s">
        <v>20</v>
      </c>
      <c r="M217" s="14" t="s">
        <v>68</v>
      </c>
      <c r="N217" s="11" t="s">
        <v>16</v>
      </c>
      <c r="O217" s="10"/>
      <c r="P217" s="11"/>
    </row>
    <row r="218" spans="1:16" ht="27" customHeight="1">
      <c r="A218" s="10" t="s">
        <v>16</v>
      </c>
      <c r="B218" s="11" t="s">
        <v>35</v>
      </c>
      <c r="C218" s="11" t="s">
        <v>37</v>
      </c>
      <c r="D218" s="14" t="s">
        <v>306</v>
      </c>
      <c r="E218" s="11" t="s">
        <v>16</v>
      </c>
      <c r="F218" s="12">
        <f t="shared" si="72"/>
        <v>20190401</v>
      </c>
      <c r="G218" s="13">
        <f>ROUNDDOWN(F218,-4)</f>
        <v>20190000</v>
      </c>
      <c r="H218" s="13">
        <f>F218-G218</f>
        <v>401</v>
      </c>
      <c r="I218" s="13">
        <v>5</v>
      </c>
      <c r="J218" s="13">
        <f>IF(H218&gt;400,I218+1,I218)</f>
        <v>6</v>
      </c>
      <c r="K218" s="13">
        <f>G218+(J218*10000)+331</f>
        <v>20250331</v>
      </c>
      <c r="L218" s="11" t="s">
        <v>20</v>
      </c>
      <c r="M218" s="14" t="s">
        <v>68</v>
      </c>
      <c r="N218" s="11" t="s">
        <v>16</v>
      </c>
      <c r="O218" s="10"/>
      <c r="P218" s="11"/>
    </row>
    <row r="219" spans="1:16" ht="27" customHeight="1">
      <c r="A219" s="10" t="s">
        <v>16</v>
      </c>
      <c r="B219" s="11" t="s">
        <v>35</v>
      </c>
      <c r="C219" s="11" t="s">
        <v>37</v>
      </c>
      <c r="D219" s="14" t="s">
        <v>383</v>
      </c>
      <c r="E219" s="11" t="s">
        <v>16</v>
      </c>
      <c r="F219" s="12">
        <f t="shared" si="72"/>
        <v>20200401</v>
      </c>
      <c r="G219" s="13">
        <f>ROUNDDOWN(F219,-4)</f>
        <v>20200000</v>
      </c>
      <c r="H219" s="13">
        <f>F219-G219</f>
        <v>401</v>
      </c>
      <c r="I219" s="13">
        <v>5</v>
      </c>
      <c r="J219" s="13">
        <f>IF(H219&gt;400,I219+1,I219)</f>
        <v>6</v>
      </c>
      <c r="K219" s="13">
        <f>G219+(J219*10000)+331</f>
        <v>20260331</v>
      </c>
      <c r="L219" s="11" t="s">
        <v>20</v>
      </c>
      <c r="M219" s="11" t="s">
        <v>66</v>
      </c>
      <c r="N219" s="11" t="s">
        <v>16</v>
      </c>
      <c r="O219" s="10"/>
      <c r="P219" s="11"/>
    </row>
    <row r="220" spans="1:16" ht="27" customHeight="1">
      <c r="A220" s="10" t="s">
        <v>16</v>
      </c>
      <c r="B220" s="11" t="s">
        <v>35</v>
      </c>
      <c r="C220" s="11" t="s">
        <v>37</v>
      </c>
      <c r="D220" s="14" t="s">
        <v>81</v>
      </c>
      <c r="E220" s="11" t="s">
        <v>16</v>
      </c>
      <c r="F220" s="12">
        <v>20130401</v>
      </c>
      <c r="G220" s="13">
        <f t="shared" si="63"/>
        <v>20130000</v>
      </c>
      <c r="H220" s="13">
        <f t="shared" si="64"/>
        <v>401</v>
      </c>
      <c r="I220" s="13">
        <v>5</v>
      </c>
      <c r="J220" s="13">
        <f t="shared" si="65"/>
        <v>6</v>
      </c>
      <c r="K220" s="13">
        <f t="shared" si="70"/>
        <v>20190331</v>
      </c>
      <c r="L220" s="11" t="s">
        <v>20</v>
      </c>
      <c r="M220" s="11" t="s">
        <v>68</v>
      </c>
      <c r="N220" s="11" t="s">
        <v>16</v>
      </c>
      <c r="O220" s="10" t="s">
        <v>298</v>
      </c>
      <c r="P220" s="11"/>
    </row>
    <row r="221" spans="1:16" ht="27" customHeight="1">
      <c r="A221" s="10" t="s">
        <v>16</v>
      </c>
      <c r="B221" s="11" t="s">
        <v>35</v>
      </c>
      <c r="C221" s="11" t="s">
        <v>37</v>
      </c>
      <c r="D221" s="14" t="s">
        <v>196</v>
      </c>
      <c r="E221" s="11" t="s">
        <v>16</v>
      </c>
      <c r="F221" s="12">
        <f>F220+10000</f>
        <v>20140401</v>
      </c>
      <c r="G221" s="13">
        <f t="shared" si="63"/>
        <v>20140000</v>
      </c>
      <c r="H221" s="13">
        <f t="shared" si="64"/>
        <v>401</v>
      </c>
      <c r="I221" s="13">
        <v>5</v>
      </c>
      <c r="J221" s="13">
        <f t="shared" si="65"/>
        <v>6</v>
      </c>
      <c r="K221" s="13">
        <f t="shared" si="70"/>
        <v>20200331</v>
      </c>
      <c r="L221" s="11" t="s">
        <v>20</v>
      </c>
      <c r="M221" s="11" t="s">
        <v>68</v>
      </c>
      <c r="N221" s="11" t="s">
        <v>16</v>
      </c>
      <c r="O221" s="18" t="s">
        <v>340</v>
      </c>
      <c r="P221" s="11"/>
    </row>
    <row r="222" spans="1:16" ht="27" customHeight="1">
      <c r="A222" s="10" t="s">
        <v>16</v>
      </c>
      <c r="B222" s="11" t="s">
        <v>35</v>
      </c>
      <c r="C222" s="11" t="s">
        <v>37</v>
      </c>
      <c r="D222" s="14" t="s">
        <v>197</v>
      </c>
      <c r="E222" s="11" t="s">
        <v>16</v>
      </c>
      <c r="F222" s="12">
        <f>F221+10000</f>
        <v>20150401</v>
      </c>
      <c r="G222" s="13">
        <f t="shared" si="63"/>
        <v>20150000</v>
      </c>
      <c r="H222" s="13">
        <f t="shared" si="64"/>
        <v>401</v>
      </c>
      <c r="I222" s="13">
        <v>5</v>
      </c>
      <c r="J222" s="13">
        <f t="shared" si="65"/>
        <v>6</v>
      </c>
      <c r="K222" s="13">
        <f t="shared" si="70"/>
        <v>20210331</v>
      </c>
      <c r="L222" s="11" t="s">
        <v>20</v>
      </c>
      <c r="M222" s="11" t="s">
        <v>68</v>
      </c>
      <c r="N222" s="11" t="s">
        <v>16</v>
      </c>
      <c r="O222" s="10"/>
      <c r="P222" s="11"/>
    </row>
    <row r="223" spans="1:16" ht="27" customHeight="1">
      <c r="A223" s="10" t="s">
        <v>16</v>
      </c>
      <c r="B223" s="11" t="s">
        <v>35</v>
      </c>
      <c r="C223" s="11" t="s">
        <v>37</v>
      </c>
      <c r="D223" s="14" t="s">
        <v>198</v>
      </c>
      <c r="E223" s="11" t="s">
        <v>16</v>
      </c>
      <c r="F223" s="12">
        <f>F222+10000</f>
        <v>20160401</v>
      </c>
      <c r="G223" s="13">
        <f t="shared" si="63"/>
        <v>20160000</v>
      </c>
      <c r="H223" s="13">
        <f t="shared" si="64"/>
        <v>401</v>
      </c>
      <c r="I223" s="13">
        <v>5</v>
      </c>
      <c r="J223" s="13">
        <f t="shared" si="65"/>
        <v>6</v>
      </c>
      <c r="K223" s="13">
        <f t="shared" si="70"/>
        <v>20220331</v>
      </c>
      <c r="L223" s="11" t="s">
        <v>20</v>
      </c>
      <c r="M223" s="14" t="s">
        <v>68</v>
      </c>
      <c r="N223" s="11" t="s">
        <v>16</v>
      </c>
      <c r="O223" s="10"/>
      <c r="P223" s="11"/>
    </row>
    <row r="224" spans="1:16" ht="27" customHeight="1">
      <c r="A224" s="10" t="s">
        <v>16</v>
      </c>
      <c r="B224" s="11" t="s">
        <v>35</v>
      </c>
      <c r="C224" s="11" t="s">
        <v>37</v>
      </c>
      <c r="D224" s="14" t="s">
        <v>205</v>
      </c>
      <c r="E224" s="11" t="s">
        <v>16</v>
      </c>
      <c r="F224" s="12">
        <v>20130401</v>
      </c>
      <c r="G224" s="13">
        <f t="shared" ref="G224:G236" si="73">ROUNDDOWN(F224,-4)</f>
        <v>20130000</v>
      </c>
      <c r="H224" s="13">
        <f t="shared" ref="H224:H236" si="74">F224-G224</f>
        <v>401</v>
      </c>
      <c r="I224" s="13">
        <v>5</v>
      </c>
      <c r="J224" s="13">
        <f t="shared" ref="J224:J236" si="75">IF(H224&gt;400,I224+1,I224)</f>
        <v>6</v>
      </c>
      <c r="K224" s="13">
        <f t="shared" ref="K224:K236" si="76">G224+(J224*10000)+331</f>
        <v>20190331</v>
      </c>
      <c r="L224" s="11" t="s">
        <v>20</v>
      </c>
      <c r="M224" s="11" t="s">
        <v>68</v>
      </c>
      <c r="N224" s="11" t="s">
        <v>16</v>
      </c>
      <c r="O224" s="10" t="s">
        <v>298</v>
      </c>
      <c r="P224" s="11"/>
    </row>
    <row r="225" spans="1:16" ht="27" customHeight="1">
      <c r="A225" s="10" t="s">
        <v>16</v>
      </c>
      <c r="B225" s="11" t="s">
        <v>35</v>
      </c>
      <c r="C225" s="11" t="s">
        <v>37</v>
      </c>
      <c r="D225" s="14" t="s">
        <v>206</v>
      </c>
      <c r="E225" s="11" t="s">
        <v>16</v>
      </c>
      <c r="F225" s="12">
        <f t="shared" ref="F225:F231" si="77">F224+10000</f>
        <v>20140401</v>
      </c>
      <c r="G225" s="13">
        <f t="shared" si="73"/>
        <v>20140000</v>
      </c>
      <c r="H225" s="13">
        <f t="shared" si="74"/>
        <v>401</v>
      </c>
      <c r="I225" s="13">
        <v>5</v>
      </c>
      <c r="J225" s="13">
        <f t="shared" si="75"/>
        <v>6</v>
      </c>
      <c r="K225" s="13">
        <f t="shared" si="76"/>
        <v>20200331</v>
      </c>
      <c r="L225" s="11" t="s">
        <v>20</v>
      </c>
      <c r="M225" s="11" t="s">
        <v>68</v>
      </c>
      <c r="N225" s="11" t="s">
        <v>16</v>
      </c>
      <c r="O225" s="18" t="s">
        <v>340</v>
      </c>
      <c r="P225" s="11"/>
    </row>
    <row r="226" spans="1:16" ht="27" customHeight="1">
      <c r="A226" s="10" t="s">
        <v>16</v>
      </c>
      <c r="B226" s="11" t="s">
        <v>35</v>
      </c>
      <c r="C226" s="11" t="s">
        <v>37</v>
      </c>
      <c r="D226" s="14" t="s">
        <v>207</v>
      </c>
      <c r="E226" s="11" t="s">
        <v>16</v>
      </c>
      <c r="F226" s="12">
        <f t="shared" si="77"/>
        <v>20150401</v>
      </c>
      <c r="G226" s="13">
        <f t="shared" si="73"/>
        <v>20150000</v>
      </c>
      <c r="H226" s="13">
        <f t="shared" si="74"/>
        <v>401</v>
      </c>
      <c r="I226" s="13">
        <v>5</v>
      </c>
      <c r="J226" s="13">
        <f t="shared" si="75"/>
        <v>6</v>
      </c>
      <c r="K226" s="13">
        <f t="shared" si="76"/>
        <v>20210331</v>
      </c>
      <c r="L226" s="11" t="s">
        <v>20</v>
      </c>
      <c r="M226" s="11" t="s">
        <v>68</v>
      </c>
      <c r="N226" s="11" t="s">
        <v>16</v>
      </c>
      <c r="O226" s="10"/>
      <c r="P226" s="11"/>
    </row>
    <row r="227" spans="1:16" ht="27" customHeight="1">
      <c r="A227" s="10" t="s">
        <v>16</v>
      </c>
      <c r="B227" s="11" t="s">
        <v>35</v>
      </c>
      <c r="C227" s="11" t="s">
        <v>37</v>
      </c>
      <c r="D227" s="14" t="s">
        <v>208</v>
      </c>
      <c r="E227" s="11" t="s">
        <v>16</v>
      </c>
      <c r="F227" s="12">
        <f t="shared" si="77"/>
        <v>20160401</v>
      </c>
      <c r="G227" s="13">
        <f t="shared" si="73"/>
        <v>20160000</v>
      </c>
      <c r="H227" s="13">
        <f t="shared" si="74"/>
        <v>401</v>
      </c>
      <c r="I227" s="13">
        <v>5</v>
      </c>
      <c r="J227" s="13">
        <f t="shared" si="75"/>
        <v>6</v>
      </c>
      <c r="K227" s="13">
        <f t="shared" si="76"/>
        <v>20220331</v>
      </c>
      <c r="L227" s="11" t="s">
        <v>20</v>
      </c>
      <c r="M227" s="14" t="s">
        <v>68</v>
      </c>
      <c r="N227" s="11" t="s">
        <v>16</v>
      </c>
      <c r="O227" s="10"/>
      <c r="P227" s="11"/>
    </row>
    <row r="228" spans="1:16" ht="27" customHeight="1">
      <c r="A228" s="10" t="s">
        <v>16</v>
      </c>
      <c r="B228" s="11" t="s">
        <v>35</v>
      </c>
      <c r="C228" s="11" t="s">
        <v>37</v>
      </c>
      <c r="D228" s="14" t="s">
        <v>209</v>
      </c>
      <c r="E228" s="11" t="s">
        <v>16</v>
      </c>
      <c r="F228" s="12">
        <f t="shared" si="77"/>
        <v>20170401</v>
      </c>
      <c r="G228" s="13">
        <f t="shared" si="73"/>
        <v>20170000</v>
      </c>
      <c r="H228" s="13">
        <f t="shared" si="74"/>
        <v>401</v>
      </c>
      <c r="I228" s="13">
        <v>5</v>
      </c>
      <c r="J228" s="13">
        <f t="shared" si="75"/>
        <v>6</v>
      </c>
      <c r="K228" s="13">
        <f t="shared" si="76"/>
        <v>20230331</v>
      </c>
      <c r="L228" s="11" t="s">
        <v>20</v>
      </c>
      <c r="M228" s="14" t="s">
        <v>68</v>
      </c>
      <c r="N228" s="11" t="s">
        <v>16</v>
      </c>
      <c r="O228" s="10"/>
      <c r="P228" s="11"/>
    </row>
    <row r="229" spans="1:16" ht="27" customHeight="1">
      <c r="A229" s="10" t="s">
        <v>16</v>
      </c>
      <c r="B229" s="11" t="s">
        <v>35</v>
      </c>
      <c r="C229" s="11" t="s">
        <v>37</v>
      </c>
      <c r="D229" s="14" t="s">
        <v>283</v>
      </c>
      <c r="E229" s="11" t="s">
        <v>16</v>
      </c>
      <c r="F229" s="12">
        <f t="shared" si="77"/>
        <v>20180401</v>
      </c>
      <c r="G229" s="13">
        <f>ROUNDDOWN(F229,-4)</f>
        <v>20180000</v>
      </c>
      <c r="H229" s="13">
        <f>F229-G229</f>
        <v>401</v>
      </c>
      <c r="I229" s="13">
        <v>5</v>
      </c>
      <c r="J229" s="13">
        <f>IF(H229&gt;400,I229+1,I229)</f>
        <v>6</v>
      </c>
      <c r="K229" s="13">
        <f>G229+(J229*10000)+331</f>
        <v>20240331</v>
      </c>
      <c r="L229" s="11" t="s">
        <v>20</v>
      </c>
      <c r="M229" s="14" t="s">
        <v>68</v>
      </c>
      <c r="N229" s="11" t="s">
        <v>16</v>
      </c>
      <c r="O229" s="10"/>
      <c r="P229" s="11"/>
    </row>
    <row r="230" spans="1:16" ht="27" customHeight="1">
      <c r="A230" s="10" t="s">
        <v>16</v>
      </c>
      <c r="B230" s="11" t="s">
        <v>35</v>
      </c>
      <c r="C230" s="11" t="s">
        <v>37</v>
      </c>
      <c r="D230" s="14" t="s">
        <v>307</v>
      </c>
      <c r="E230" s="11" t="s">
        <v>16</v>
      </c>
      <c r="F230" s="12">
        <f t="shared" si="77"/>
        <v>20190401</v>
      </c>
      <c r="G230" s="13">
        <f>ROUNDDOWN(F230,-4)</f>
        <v>20190000</v>
      </c>
      <c r="H230" s="13">
        <f>F230-G230</f>
        <v>401</v>
      </c>
      <c r="I230" s="13">
        <v>5</v>
      </c>
      <c r="J230" s="13">
        <f>IF(H230&gt;400,I230+1,I230)</f>
        <v>6</v>
      </c>
      <c r="K230" s="13">
        <f>G230+(J230*10000)+331</f>
        <v>20250331</v>
      </c>
      <c r="L230" s="11" t="s">
        <v>20</v>
      </c>
      <c r="M230" s="14" t="s">
        <v>68</v>
      </c>
      <c r="N230" s="11" t="s">
        <v>16</v>
      </c>
      <c r="O230" s="10"/>
      <c r="P230" s="11"/>
    </row>
    <row r="231" spans="1:16" ht="27" customHeight="1">
      <c r="A231" s="10" t="s">
        <v>16</v>
      </c>
      <c r="B231" s="11" t="s">
        <v>35</v>
      </c>
      <c r="C231" s="11" t="s">
        <v>37</v>
      </c>
      <c r="D231" s="14" t="s">
        <v>384</v>
      </c>
      <c r="E231" s="11" t="s">
        <v>16</v>
      </c>
      <c r="F231" s="12">
        <f t="shared" si="77"/>
        <v>20200401</v>
      </c>
      <c r="G231" s="13">
        <f>ROUNDDOWN(F231,-4)</f>
        <v>20200000</v>
      </c>
      <c r="H231" s="13">
        <f>F231-G231</f>
        <v>401</v>
      </c>
      <c r="I231" s="13">
        <v>5</v>
      </c>
      <c r="J231" s="13">
        <f>IF(H231&gt;400,I231+1,I231)</f>
        <v>6</v>
      </c>
      <c r="K231" s="13">
        <f>G231+(J231*10000)+331</f>
        <v>20260331</v>
      </c>
      <c r="L231" s="11" t="s">
        <v>20</v>
      </c>
      <c r="M231" s="11" t="s">
        <v>66</v>
      </c>
      <c r="N231" s="11" t="s">
        <v>16</v>
      </c>
      <c r="O231" s="10"/>
      <c r="P231" s="11"/>
    </row>
    <row r="232" spans="1:16" ht="27" customHeight="1">
      <c r="A232" s="10" t="s">
        <v>16</v>
      </c>
      <c r="B232" s="11" t="s">
        <v>35</v>
      </c>
      <c r="C232" s="11" t="s">
        <v>37</v>
      </c>
      <c r="D232" s="14" t="s">
        <v>210</v>
      </c>
      <c r="E232" s="11" t="s">
        <v>16</v>
      </c>
      <c r="F232" s="12">
        <v>20130401</v>
      </c>
      <c r="G232" s="13">
        <f t="shared" si="73"/>
        <v>20130000</v>
      </c>
      <c r="H232" s="13">
        <f t="shared" si="74"/>
        <v>401</v>
      </c>
      <c r="I232" s="13">
        <v>5</v>
      </c>
      <c r="J232" s="13">
        <f t="shared" si="75"/>
        <v>6</v>
      </c>
      <c r="K232" s="13">
        <f t="shared" si="76"/>
        <v>20190331</v>
      </c>
      <c r="L232" s="11" t="s">
        <v>20</v>
      </c>
      <c r="M232" s="11" t="s">
        <v>68</v>
      </c>
      <c r="N232" s="11" t="s">
        <v>16</v>
      </c>
      <c r="O232" s="10" t="s">
        <v>298</v>
      </c>
      <c r="P232" s="11"/>
    </row>
    <row r="233" spans="1:16" ht="27" customHeight="1">
      <c r="A233" s="10" t="s">
        <v>16</v>
      </c>
      <c r="B233" s="11" t="s">
        <v>35</v>
      </c>
      <c r="C233" s="11" t="s">
        <v>37</v>
      </c>
      <c r="D233" s="14" t="s">
        <v>211</v>
      </c>
      <c r="E233" s="11" t="s">
        <v>16</v>
      </c>
      <c r="F233" s="12">
        <f t="shared" ref="F233:F239" si="78">F232+10000</f>
        <v>20140401</v>
      </c>
      <c r="G233" s="13">
        <f t="shared" si="73"/>
        <v>20140000</v>
      </c>
      <c r="H233" s="13">
        <f t="shared" si="74"/>
        <v>401</v>
      </c>
      <c r="I233" s="13">
        <v>5</v>
      </c>
      <c r="J233" s="13">
        <f t="shared" si="75"/>
        <v>6</v>
      </c>
      <c r="K233" s="13">
        <f t="shared" si="76"/>
        <v>20200331</v>
      </c>
      <c r="L233" s="11" t="s">
        <v>20</v>
      </c>
      <c r="M233" s="11" t="s">
        <v>68</v>
      </c>
      <c r="N233" s="11" t="s">
        <v>16</v>
      </c>
      <c r="O233" s="10"/>
      <c r="P233" s="11"/>
    </row>
    <row r="234" spans="1:16" ht="27" customHeight="1">
      <c r="A234" s="10" t="s">
        <v>16</v>
      </c>
      <c r="B234" s="11" t="s">
        <v>35</v>
      </c>
      <c r="C234" s="11" t="s">
        <v>37</v>
      </c>
      <c r="D234" s="14" t="s">
        <v>212</v>
      </c>
      <c r="E234" s="11" t="s">
        <v>16</v>
      </c>
      <c r="F234" s="12">
        <f t="shared" si="78"/>
        <v>20150401</v>
      </c>
      <c r="G234" s="13">
        <f t="shared" si="73"/>
        <v>20150000</v>
      </c>
      <c r="H234" s="13">
        <f t="shared" si="74"/>
        <v>401</v>
      </c>
      <c r="I234" s="13">
        <v>5</v>
      </c>
      <c r="J234" s="13">
        <f t="shared" si="75"/>
        <v>6</v>
      </c>
      <c r="K234" s="13">
        <f t="shared" si="76"/>
        <v>20210331</v>
      </c>
      <c r="L234" s="11" t="s">
        <v>20</v>
      </c>
      <c r="M234" s="11" t="s">
        <v>68</v>
      </c>
      <c r="N234" s="11" t="s">
        <v>16</v>
      </c>
      <c r="O234" s="10"/>
      <c r="P234" s="11"/>
    </row>
    <row r="235" spans="1:16" ht="27" customHeight="1">
      <c r="A235" s="10" t="s">
        <v>16</v>
      </c>
      <c r="B235" s="11" t="s">
        <v>35</v>
      </c>
      <c r="C235" s="11" t="s">
        <v>37</v>
      </c>
      <c r="D235" s="14" t="s">
        <v>213</v>
      </c>
      <c r="E235" s="11" t="s">
        <v>16</v>
      </c>
      <c r="F235" s="12">
        <f t="shared" si="78"/>
        <v>20160401</v>
      </c>
      <c r="G235" s="13">
        <f t="shared" si="73"/>
        <v>20160000</v>
      </c>
      <c r="H235" s="13">
        <f t="shared" si="74"/>
        <v>401</v>
      </c>
      <c r="I235" s="13">
        <v>5</v>
      </c>
      <c r="J235" s="13">
        <f t="shared" si="75"/>
        <v>6</v>
      </c>
      <c r="K235" s="13">
        <f t="shared" si="76"/>
        <v>20220331</v>
      </c>
      <c r="L235" s="11" t="s">
        <v>20</v>
      </c>
      <c r="M235" s="14" t="s">
        <v>68</v>
      </c>
      <c r="N235" s="11" t="s">
        <v>16</v>
      </c>
      <c r="O235" s="10"/>
      <c r="P235" s="11"/>
    </row>
    <row r="236" spans="1:16" ht="27" customHeight="1">
      <c r="A236" s="10" t="s">
        <v>16</v>
      </c>
      <c r="B236" s="11" t="s">
        <v>35</v>
      </c>
      <c r="C236" s="11" t="s">
        <v>37</v>
      </c>
      <c r="D236" s="14" t="s">
        <v>296</v>
      </c>
      <c r="E236" s="11" t="s">
        <v>16</v>
      </c>
      <c r="F236" s="12">
        <f t="shared" si="78"/>
        <v>20170401</v>
      </c>
      <c r="G236" s="13">
        <f t="shared" si="73"/>
        <v>20170000</v>
      </c>
      <c r="H236" s="13">
        <f t="shared" si="74"/>
        <v>401</v>
      </c>
      <c r="I236" s="13">
        <v>5</v>
      </c>
      <c r="J236" s="13">
        <f t="shared" si="75"/>
        <v>6</v>
      </c>
      <c r="K236" s="13">
        <f t="shared" si="76"/>
        <v>20230331</v>
      </c>
      <c r="L236" s="11" t="s">
        <v>20</v>
      </c>
      <c r="M236" s="14" t="s">
        <v>68</v>
      </c>
      <c r="N236" s="11" t="s">
        <v>16</v>
      </c>
      <c r="O236" s="10"/>
      <c r="P236" s="11"/>
    </row>
    <row r="237" spans="1:16" ht="27" customHeight="1">
      <c r="A237" s="10" t="s">
        <v>16</v>
      </c>
      <c r="B237" s="11" t="s">
        <v>35</v>
      </c>
      <c r="C237" s="11" t="s">
        <v>37</v>
      </c>
      <c r="D237" s="14" t="s">
        <v>308</v>
      </c>
      <c r="E237" s="11" t="s">
        <v>16</v>
      </c>
      <c r="F237" s="12">
        <f t="shared" si="78"/>
        <v>20180401</v>
      </c>
      <c r="G237" s="13">
        <f t="shared" ref="G237" si="79">ROUNDDOWN(F237,-4)</f>
        <v>20180000</v>
      </c>
      <c r="H237" s="13">
        <f t="shared" ref="H237" si="80">F237-G237</f>
        <v>401</v>
      </c>
      <c r="I237" s="13">
        <v>5</v>
      </c>
      <c r="J237" s="13">
        <f t="shared" ref="J237" si="81">IF(H237&gt;400,I237+1,I237)</f>
        <v>6</v>
      </c>
      <c r="K237" s="13">
        <f t="shared" ref="K237" si="82">G237+(J237*10000)+331</f>
        <v>20240331</v>
      </c>
      <c r="L237" s="11" t="s">
        <v>20</v>
      </c>
      <c r="M237" s="14" t="s">
        <v>68</v>
      </c>
      <c r="N237" s="11" t="s">
        <v>16</v>
      </c>
      <c r="O237" s="10"/>
      <c r="P237" s="11"/>
    </row>
    <row r="238" spans="1:16" ht="27" customHeight="1">
      <c r="A238" s="10" t="s">
        <v>16</v>
      </c>
      <c r="B238" s="11" t="s">
        <v>35</v>
      </c>
      <c r="C238" s="11" t="s">
        <v>37</v>
      </c>
      <c r="D238" s="14" t="s">
        <v>309</v>
      </c>
      <c r="E238" s="11" t="s">
        <v>16</v>
      </c>
      <c r="F238" s="12">
        <f t="shared" si="78"/>
        <v>20190401</v>
      </c>
      <c r="G238" s="13">
        <f t="shared" ref="G238" si="83">ROUNDDOWN(F238,-4)</f>
        <v>20190000</v>
      </c>
      <c r="H238" s="13">
        <f t="shared" ref="H238" si="84">F238-G238</f>
        <v>401</v>
      </c>
      <c r="I238" s="13">
        <v>5</v>
      </c>
      <c r="J238" s="13">
        <f t="shared" ref="J238" si="85">IF(H238&gt;400,I238+1,I238)</f>
        <v>6</v>
      </c>
      <c r="K238" s="13">
        <f t="shared" ref="K238" si="86">G238+(J238*10000)+331</f>
        <v>20250331</v>
      </c>
      <c r="L238" s="11" t="s">
        <v>20</v>
      </c>
      <c r="M238" s="11" t="s">
        <v>66</v>
      </c>
      <c r="N238" s="11" t="s">
        <v>16</v>
      </c>
      <c r="O238" s="10"/>
      <c r="P238" s="11"/>
    </row>
    <row r="239" spans="1:16" ht="27" customHeight="1">
      <c r="A239" s="10" t="s">
        <v>16</v>
      </c>
      <c r="B239" s="11" t="s">
        <v>35</v>
      </c>
      <c r="C239" s="11" t="s">
        <v>37</v>
      </c>
      <c r="D239" s="14" t="s">
        <v>385</v>
      </c>
      <c r="E239" s="11" t="s">
        <v>16</v>
      </c>
      <c r="F239" s="12">
        <f t="shared" si="78"/>
        <v>20200401</v>
      </c>
      <c r="G239" s="13">
        <f t="shared" ref="G239" si="87">ROUNDDOWN(F239,-4)</f>
        <v>20200000</v>
      </c>
      <c r="H239" s="13">
        <f t="shared" ref="H239" si="88">F239-G239</f>
        <v>401</v>
      </c>
      <c r="I239" s="13">
        <v>5</v>
      </c>
      <c r="J239" s="13">
        <f t="shared" ref="J239" si="89">IF(H239&gt;400,I239+1,I239)</f>
        <v>6</v>
      </c>
      <c r="K239" s="13">
        <f t="shared" ref="K239" si="90">G239+(J239*10000)+331</f>
        <v>20260331</v>
      </c>
      <c r="L239" s="11" t="s">
        <v>20</v>
      </c>
      <c r="M239" s="11" t="s">
        <v>66</v>
      </c>
      <c r="N239" s="11" t="s">
        <v>16</v>
      </c>
      <c r="O239" s="10"/>
      <c r="P239" s="11"/>
    </row>
    <row r="240" spans="1:16" ht="27" customHeight="1">
      <c r="A240" s="10" t="s">
        <v>16</v>
      </c>
      <c r="B240" s="11" t="s">
        <v>35</v>
      </c>
      <c r="C240" s="11" t="s">
        <v>37</v>
      </c>
      <c r="D240" s="14" t="s">
        <v>318</v>
      </c>
      <c r="E240" s="11" t="s">
        <v>16</v>
      </c>
      <c r="F240" s="12">
        <v>19941109</v>
      </c>
      <c r="G240" s="13">
        <f>ROUNDDOWN(F240,-4)</f>
        <v>19940000</v>
      </c>
      <c r="H240" s="13">
        <f>F240-G240</f>
        <v>1109</v>
      </c>
      <c r="I240" s="13">
        <v>5</v>
      </c>
      <c r="J240" s="13">
        <f>IF(H240&gt;400,I240+1,I240)</f>
        <v>6</v>
      </c>
      <c r="K240" s="13">
        <f>G240+(J240*10000)+331</f>
        <v>20000331</v>
      </c>
      <c r="L240" s="11" t="s">
        <v>20</v>
      </c>
      <c r="M240" s="14" t="s">
        <v>66</v>
      </c>
      <c r="N240" s="11" t="s">
        <v>16</v>
      </c>
      <c r="O240" s="18" t="s">
        <v>302</v>
      </c>
      <c r="P240" s="11"/>
    </row>
    <row r="241" spans="1:16" ht="27" customHeight="1">
      <c r="A241" s="10" t="s">
        <v>16</v>
      </c>
      <c r="B241" s="11" t="s">
        <v>35</v>
      </c>
      <c r="C241" s="11" t="s">
        <v>37</v>
      </c>
      <c r="D241" s="14" t="s">
        <v>219</v>
      </c>
      <c r="E241" s="11" t="s">
        <v>16</v>
      </c>
      <c r="F241" s="12">
        <v>20130401</v>
      </c>
      <c r="G241" s="13">
        <f t="shared" ref="G241:G268" si="91">ROUNDDOWN(F241,-4)</f>
        <v>20130000</v>
      </c>
      <c r="H241" s="13">
        <f t="shared" ref="H241:H268" si="92">F241-G241</f>
        <v>401</v>
      </c>
      <c r="I241" s="13">
        <v>5</v>
      </c>
      <c r="J241" s="13">
        <f t="shared" ref="J241:J268" si="93">IF(H241&gt;400,I241+1,I241)</f>
        <v>6</v>
      </c>
      <c r="K241" s="13">
        <f t="shared" ref="K241:K268" si="94">G241+(J241*10000)+331</f>
        <v>20190331</v>
      </c>
      <c r="L241" s="11" t="s">
        <v>20</v>
      </c>
      <c r="M241" s="11" t="s">
        <v>68</v>
      </c>
      <c r="N241" s="11" t="s">
        <v>16</v>
      </c>
      <c r="O241" s="10" t="s">
        <v>298</v>
      </c>
      <c r="P241" s="11"/>
    </row>
    <row r="242" spans="1:16" ht="27" customHeight="1">
      <c r="A242" s="10" t="s">
        <v>16</v>
      </c>
      <c r="B242" s="11" t="s">
        <v>35</v>
      </c>
      <c r="C242" s="11" t="s">
        <v>37</v>
      </c>
      <c r="D242" s="14" t="s">
        <v>220</v>
      </c>
      <c r="E242" s="11" t="s">
        <v>16</v>
      </c>
      <c r="F242" s="12">
        <f t="shared" ref="F242:F246" si="95">F241+10000</f>
        <v>20140401</v>
      </c>
      <c r="G242" s="13">
        <f t="shared" si="91"/>
        <v>20140000</v>
      </c>
      <c r="H242" s="13">
        <f t="shared" si="92"/>
        <v>401</v>
      </c>
      <c r="I242" s="13">
        <v>5</v>
      </c>
      <c r="J242" s="13">
        <f t="shared" si="93"/>
        <v>6</v>
      </c>
      <c r="K242" s="13">
        <f t="shared" si="94"/>
        <v>20200331</v>
      </c>
      <c r="L242" s="11" t="s">
        <v>20</v>
      </c>
      <c r="M242" s="11" t="s">
        <v>68</v>
      </c>
      <c r="N242" s="11" t="s">
        <v>16</v>
      </c>
      <c r="O242" s="10"/>
      <c r="P242" s="11"/>
    </row>
    <row r="243" spans="1:16" ht="27" customHeight="1">
      <c r="A243" s="10" t="s">
        <v>16</v>
      </c>
      <c r="B243" s="11" t="s">
        <v>35</v>
      </c>
      <c r="C243" s="11" t="s">
        <v>37</v>
      </c>
      <c r="D243" s="14" t="s">
        <v>221</v>
      </c>
      <c r="E243" s="11" t="s">
        <v>16</v>
      </c>
      <c r="F243" s="12">
        <f t="shared" si="95"/>
        <v>20150401</v>
      </c>
      <c r="G243" s="13">
        <f t="shared" si="91"/>
        <v>20150000</v>
      </c>
      <c r="H243" s="13">
        <f t="shared" si="92"/>
        <v>401</v>
      </c>
      <c r="I243" s="13">
        <v>5</v>
      </c>
      <c r="J243" s="13">
        <f t="shared" si="93"/>
        <v>6</v>
      </c>
      <c r="K243" s="13">
        <f t="shared" si="94"/>
        <v>20210331</v>
      </c>
      <c r="L243" s="11" t="s">
        <v>20</v>
      </c>
      <c r="M243" s="14" t="s">
        <v>68</v>
      </c>
      <c r="N243" s="11" t="s">
        <v>16</v>
      </c>
      <c r="O243" s="10"/>
      <c r="P243" s="11"/>
    </row>
    <row r="244" spans="1:16" ht="27" customHeight="1">
      <c r="A244" s="10" t="s">
        <v>16</v>
      </c>
      <c r="B244" s="11" t="s">
        <v>35</v>
      </c>
      <c r="C244" s="11" t="s">
        <v>37</v>
      </c>
      <c r="D244" s="14" t="s">
        <v>222</v>
      </c>
      <c r="E244" s="11" t="s">
        <v>16</v>
      </c>
      <c r="F244" s="12">
        <f t="shared" si="95"/>
        <v>20160401</v>
      </c>
      <c r="G244" s="13">
        <f t="shared" si="91"/>
        <v>20160000</v>
      </c>
      <c r="H244" s="13">
        <f t="shared" si="92"/>
        <v>401</v>
      </c>
      <c r="I244" s="13">
        <v>5</v>
      </c>
      <c r="J244" s="13">
        <f t="shared" si="93"/>
        <v>6</v>
      </c>
      <c r="K244" s="13">
        <f t="shared" si="94"/>
        <v>20220331</v>
      </c>
      <c r="L244" s="11" t="s">
        <v>20</v>
      </c>
      <c r="M244" s="14" t="s">
        <v>68</v>
      </c>
      <c r="N244" s="11" t="s">
        <v>16</v>
      </c>
      <c r="O244" s="10"/>
      <c r="P244" s="11"/>
    </row>
    <row r="245" spans="1:16" ht="27" customHeight="1">
      <c r="A245" s="10" t="s">
        <v>16</v>
      </c>
      <c r="B245" s="11" t="s">
        <v>35</v>
      </c>
      <c r="C245" s="11" t="s">
        <v>37</v>
      </c>
      <c r="D245" s="14" t="s">
        <v>223</v>
      </c>
      <c r="E245" s="11" t="s">
        <v>16</v>
      </c>
      <c r="F245" s="12">
        <f t="shared" si="95"/>
        <v>20170401</v>
      </c>
      <c r="G245" s="13">
        <f t="shared" si="91"/>
        <v>20170000</v>
      </c>
      <c r="H245" s="13">
        <f t="shared" si="92"/>
        <v>401</v>
      </c>
      <c r="I245" s="13">
        <v>5</v>
      </c>
      <c r="J245" s="13">
        <f t="shared" si="93"/>
        <v>6</v>
      </c>
      <c r="K245" s="13">
        <f t="shared" si="94"/>
        <v>20230331</v>
      </c>
      <c r="L245" s="11" t="s">
        <v>20</v>
      </c>
      <c r="M245" s="14" t="s">
        <v>68</v>
      </c>
      <c r="N245" s="11" t="s">
        <v>16</v>
      </c>
      <c r="O245" s="10"/>
      <c r="P245" s="11"/>
    </row>
    <row r="246" spans="1:16" ht="27" customHeight="1">
      <c r="A246" s="10" t="s">
        <v>16</v>
      </c>
      <c r="B246" s="11" t="s">
        <v>35</v>
      </c>
      <c r="C246" s="11" t="s">
        <v>37</v>
      </c>
      <c r="D246" s="14" t="s">
        <v>284</v>
      </c>
      <c r="E246" s="11" t="s">
        <v>16</v>
      </c>
      <c r="F246" s="12">
        <f t="shared" si="95"/>
        <v>20180401</v>
      </c>
      <c r="G246" s="13">
        <f>ROUNDDOWN(F246,-4)</f>
        <v>20180000</v>
      </c>
      <c r="H246" s="13">
        <f>F246-G246</f>
        <v>401</v>
      </c>
      <c r="I246" s="13">
        <v>5</v>
      </c>
      <c r="J246" s="13">
        <f>IF(H246&gt;400,I246+1,I246)</f>
        <v>6</v>
      </c>
      <c r="K246" s="13">
        <f>G246+(J246*10000)+331</f>
        <v>20240331</v>
      </c>
      <c r="L246" s="11" t="s">
        <v>20</v>
      </c>
      <c r="M246" s="14" t="s">
        <v>68</v>
      </c>
      <c r="N246" s="11" t="s">
        <v>16</v>
      </c>
      <c r="O246" s="10"/>
      <c r="P246" s="11"/>
    </row>
    <row r="247" spans="1:16" ht="27" customHeight="1">
      <c r="A247" s="10" t="s">
        <v>16</v>
      </c>
      <c r="B247" s="11" t="s">
        <v>35</v>
      </c>
      <c r="C247" s="11" t="s">
        <v>37</v>
      </c>
      <c r="D247" s="14" t="s">
        <v>387</v>
      </c>
      <c r="E247" s="11" t="s">
        <v>16</v>
      </c>
      <c r="F247" s="12">
        <v>20190401</v>
      </c>
      <c r="G247" s="13">
        <f>ROUNDDOWN(F247,-4)</f>
        <v>20190000</v>
      </c>
      <c r="H247" s="13">
        <f>F247-G247</f>
        <v>401</v>
      </c>
      <c r="I247" s="13">
        <v>5</v>
      </c>
      <c r="J247" s="13">
        <f>IF(H247&gt;400,I247+1,I247)</f>
        <v>6</v>
      </c>
      <c r="K247" s="13">
        <f>G247+(J247*10000)+331</f>
        <v>20250331</v>
      </c>
      <c r="L247" s="11" t="s">
        <v>20</v>
      </c>
      <c r="M247" s="11" t="s">
        <v>66</v>
      </c>
      <c r="N247" s="11" t="s">
        <v>16</v>
      </c>
      <c r="O247" s="10"/>
      <c r="P247" s="11"/>
    </row>
    <row r="248" spans="1:16" ht="27" customHeight="1">
      <c r="A248" s="10" t="s">
        <v>16</v>
      </c>
      <c r="B248" s="11" t="s">
        <v>35</v>
      </c>
      <c r="C248" s="11" t="s">
        <v>37</v>
      </c>
      <c r="D248" s="14" t="s">
        <v>386</v>
      </c>
      <c r="E248" s="11" t="s">
        <v>16</v>
      </c>
      <c r="F248" s="12">
        <v>20200401</v>
      </c>
      <c r="G248" s="13">
        <f>ROUNDDOWN(F248,-4)</f>
        <v>20200000</v>
      </c>
      <c r="H248" s="13">
        <f>F248-G248</f>
        <v>401</v>
      </c>
      <c r="I248" s="13">
        <v>5</v>
      </c>
      <c r="J248" s="13">
        <f>IF(H248&gt;400,I248+1,I248)</f>
        <v>6</v>
      </c>
      <c r="K248" s="13">
        <f>G248+(J248*10000)+331</f>
        <v>20260331</v>
      </c>
      <c r="L248" s="11" t="s">
        <v>20</v>
      </c>
      <c r="M248" s="11" t="s">
        <v>66</v>
      </c>
      <c r="N248" s="11" t="s">
        <v>16</v>
      </c>
      <c r="O248" s="10"/>
      <c r="P248" s="11"/>
    </row>
    <row r="249" spans="1:16" ht="27" customHeight="1">
      <c r="A249" s="10" t="s">
        <v>16</v>
      </c>
      <c r="B249" s="11" t="s">
        <v>35</v>
      </c>
      <c r="C249" s="11" t="s">
        <v>37</v>
      </c>
      <c r="D249" s="14" t="s">
        <v>82</v>
      </c>
      <c r="E249" s="11" t="s">
        <v>16</v>
      </c>
      <c r="F249" s="12">
        <v>20130401</v>
      </c>
      <c r="G249" s="13">
        <f t="shared" si="91"/>
        <v>20130000</v>
      </c>
      <c r="H249" s="13">
        <f t="shared" si="92"/>
        <v>401</v>
      </c>
      <c r="I249" s="13">
        <v>5</v>
      </c>
      <c r="J249" s="13">
        <f t="shared" si="93"/>
        <v>6</v>
      </c>
      <c r="K249" s="13">
        <f t="shared" si="94"/>
        <v>20190331</v>
      </c>
      <c r="L249" s="11" t="s">
        <v>20</v>
      </c>
      <c r="M249" s="11" t="s">
        <v>68</v>
      </c>
      <c r="N249" s="11" t="s">
        <v>16</v>
      </c>
      <c r="O249" s="10" t="s">
        <v>298</v>
      </c>
      <c r="P249" s="11"/>
    </row>
    <row r="250" spans="1:16" ht="27" customHeight="1">
      <c r="A250" s="10" t="s">
        <v>16</v>
      </c>
      <c r="B250" s="11" t="s">
        <v>35</v>
      </c>
      <c r="C250" s="11" t="s">
        <v>37</v>
      </c>
      <c r="D250" s="14" t="s">
        <v>83</v>
      </c>
      <c r="E250" s="11" t="s">
        <v>16</v>
      </c>
      <c r="F250" s="12">
        <f t="shared" ref="F250:F256" si="96">F249+10000</f>
        <v>20140401</v>
      </c>
      <c r="G250" s="13">
        <f t="shared" si="91"/>
        <v>20140000</v>
      </c>
      <c r="H250" s="13">
        <f t="shared" si="92"/>
        <v>401</v>
      </c>
      <c r="I250" s="13">
        <v>5</v>
      </c>
      <c r="J250" s="13">
        <f t="shared" si="93"/>
        <v>6</v>
      </c>
      <c r="K250" s="13">
        <f t="shared" si="94"/>
        <v>20200331</v>
      </c>
      <c r="L250" s="11" t="s">
        <v>20</v>
      </c>
      <c r="M250" s="11" t="s">
        <v>68</v>
      </c>
      <c r="N250" s="11" t="s">
        <v>16</v>
      </c>
      <c r="O250" s="18" t="s">
        <v>340</v>
      </c>
      <c r="P250" s="11"/>
    </row>
    <row r="251" spans="1:16" ht="27" customHeight="1">
      <c r="A251" s="10" t="s">
        <v>16</v>
      </c>
      <c r="B251" s="11" t="s">
        <v>35</v>
      </c>
      <c r="C251" s="11" t="s">
        <v>37</v>
      </c>
      <c r="D251" s="14" t="s">
        <v>89</v>
      </c>
      <c r="E251" s="11" t="s">
        <v>16</v>
      </c>
      <c r="F251" s="12">
        <f t="shared" si="96"/>
        <v>20150401</v>
      </c>
      <c r="G251" s="13">
        <f t="shared" si="91"/>
        <v>20150000</v>
      </c>
      <c r="H251" s="13">
        <f t="shared" si="92"/>
        <v>401</v>
      </c>
      <c r="I251" s="13">
        <v>5</v>
      </c>
      <c r="J251" s="13">
        <f t="shared" si="93"/>
        <v>6</v>
      </c>
      <c r="K251" s="13">
        <f t="shared" si="94"/>
        <v>20210331</v>
      </c>
      <c r="L251" s="11" t="s">
        <v>20</v>
      </c>
      <c r="M251" s="11" t="s">
        <v>68</v>
      </c>
      <c r="N251" s="11" t="s">
        <v>16</v>
      </c>
      <c r="O251" s="10"/>
      <c r="P251" s="11"/>
    </row>
    <row r="252" spans="1:16" ht="27" customHeight="1">
      <c r="A252" s="10" t="s">
        <v>16</v>
      </c>
      <c r="B252" s="11" t="s">
        <v>35</v>
      </c>
      <c r="C252" s="11" t="s">
        <v>37</v>
      </c>
      <c r="D252" s="14" t="s">
        <v>145</v>
      </c>
      <c r="E252" s="11" t="s">
        <v>16</v>
      </c>
      <c r="F252" s="12">
        <f t="shared" si="96"/>
        <v>20160401</v>
      </c>
      <c r="G252" s="13">
        <f t="shared" si="91"/>
        <v>20160000</v>
      </c>
      <c r="H252" s="13">
        <f t="shared" si="92"/>
        <v>401</v>
      </c>
      <c r="I252" s="13">
        <v>5</v>
      </c>
      <c r="J252" s="13">
        <f t="shared" si="93"/>
        <v>6</v>
      </c>
      <c r="K252" s="13">
        <f t="shared" si="94"/>
        <v>20220331</v>
      </c>
      <c r="L252" s="11" t="s">
        <v>20</v>
      </c>
      <c r="M252" s="14" t="s">
        <v>68</v>
      </c>
      <c r="N252" s="11" t="s">
        <v>16</v>
      </c>
      <c r="O252" s="10"/>
      <c r="P252" s="11"/>
    </row>
    <row r="253" spans="1:16" ht="27" customHeight="1">
      <c r="A253" s="10" t="s">
        <v>16</v>
      </c>
      <c r="B253" s="11" t="s">
        <v>35</v>
      </c>
      <c r="C253" s="11" t="s">
        <v>37</v>
      </c>
      <c r="D253" s="14" t="s">
        <v>146</v>
      </c>
      <c r="E253" s="11" t="s">
        <v>16</v>
      </c>
      <c r="F253" s="12">
        <f t="shared" si="96"/>
        <v>20170401</v>
      </c>
      <c r="G253" s="13">
        <f t="shared" si="91"/>
        <v>20170000</v>
      </c>
      <c r="H253" s="13">
        <f t="shared" si="92"/>
        <v>401</v>
      </c>
      <c r="I253" s="13">
        <v>5</v>
      </c>
      <c r="J253" s="13">
        <f t="shared" si="93"/>
        <v>6</v>
      </c>
      <c r="K253" s="13">
        <f t="shared" si="94"/>
        <v>20230331</v>
      </c>
      <c r="L253" s="11" t="s">
        <v>20</v>
      </c>
      <c r="M253" s="14" t="s">
        <v>68</v>
      </c>
      <c r="N253" s="11" t="s">
        <v>16</v>
      </c>
      <c r="O253" s="10"/>
      <c r="P253" s="11"/>
    </row>
    <row r="254" spans="1:16" ht="27" customHeight="1">
      <c r="A254" s="10" t="s">
        <v>16</v>
      </c>
      <c r="B254" s="11" t="s">
        <v>35</v>
      </c>
      <c r="C254" s="11" t="s">
        <v>37</v>
      </c>
      <c r="D254" s="14" t="s">
        <v>285</v>
      </c>
      <c r="E254" s="11" t="s">
        <v>16</v>
      </c>
      <c r="F254" s="12">
        <f t="shared" si="96"/>
        <v>20180401</v>
      </c>
      <c r="G254" s="13">
        <f>ROUNDDOWN(F254,-4)</f>
        <v>20180000</v>
      </c>
      <c r="H254" s="13">
        <f t="shared" ref="H254:H262" si="97">F254-G254</f>
        <v>401</v>
      </c>
      <c r="I254" s="13">
        <v>5</v>
      </c>
      <c r="J254" s="13">
        <f t="shared" ref="J254:J262" si="98">IF(H254&gt;400,I254+1,I254)</f>
        <v>6</v>
      </c>
      <c r="K254" s="13">
        <f>G254+(J254*10000)+331</f>
        <v>20240331</v>
      </c>
      <c r="L254" s="11" t="s">
        <v>20</v>
      </c>
      <c r="M254" s="14" t="s">
        <v>68</v>
      </c>
      <c r="N254" s="11" t="s">
        <v>16</v>
      </c>
      <c r="O254" s="10"/>
      <c r="P254" s="11"/>
    </row>
    <row r="255" spans="1:16" ht="27" customHeight="1">
      <c r="A255" s="10" t="s">
        <v>16</v>
      </c>
      <c r="B255" s="11" t="s">
        <v>35</v>
      </c>
      <c r="C255" s="11" t="s">
        <v>37</v>
      </c>
      <c r="D255" s="14" t="s">
        <v>325</v>
      </c>
      <c r="E255" s="11" t="s">
        <v>16</v>
      </c>
      <c r="F255" s="12">
        <f t="shared" si="96"/>
        <v>20190401</v>
      </c>
      <c r="G255" s="13">
        <f>ROUNDDOWN(F255,-4)</f>
        <v>20190000</v>
      </c>
      <c r="H255" s="13">
        <f t="shared" ref="H255" si="99">F255-G255</f>
        <v>401</v>
      </c>
      <c r="I255" s="13">
        <v>5</v>
      </c>
      <c r="J255" s="13">
        <f t="shared" ref="J255" si="100">IF(H255&gt;400,I255+1,I255)</f>
        <v>6</v>
      </c>
      <c r="K255" s="13">
        <f>G255+(J255*10000)+331</f>
        <v>20250331</v>
      </c>
      <c r="L255" s="11" t="s">
        <v>20</v>
      </c>
      <c r="M255" s="11" t="s">
        <v>66</v>
      </c>
      <c r="N255" s="11" t="s">
        <v>16</v>
      </c>
      <c r="O255" s="10"/>
      <c r="P255" s="11"/>
    </row>
    <row r="256" spans="1:16" ht="27" customHeight="1">
      <c r="A256" s="10" t="s">
        <v>16</v>
      </c>
      <c r="B256" s="11" t="s">
        <v>35</v>
      </c>
      <c r="C256" s="11" t="s">
        <v>37</v>
      </c>
      <c r="D256" s="14" t="s">
        <v>388</v>
      </c>
      <c r="E256" s="11" t="s">
        <v>16</v>
      </c>
      <c r="F256" s="12">
        <f t="shared" si="96"/>
        <v>20200401</v>
      </c>
      <c r="G256" s="13">
        <f>ROUNDDOWN(F256,-4)</f>
        <v>20200000</v>
      </c>
      <c r="H256" s="13">
        <f t="shared" ref="H256" si="101">F256-G256</f>
        <v>401</v>
      </c>
      <c r="I256" s="13">
        <v>5</v>
      </c>
      <c r="J256" s="13">
        <f t="shared" ref="J256" si="102">IF(H256&gt;400,I256+1,I256)</f>
        <v>6</v>
      </c>
      <c r="K256" s="13">
        <f>G256+(J256*10000)+331</f>
        <v>20260331</v>
      </c>
      <c r="L256" s="11" t="s">
        <v>20</v>
      </c>
      <c r="M256" s="11" t="s">
        <v>66</v>
      </c>
      <c r="N256" s="11" t="s">
        <v>16</v>
      </c>
      <c r="O256" s="10"/>
      <c r="P256" s="11"/>
    </row>
    <row r="257" spans="1:16" ht="27" customHeight="1">
      <c r="A257" s="10" t="s">
        <v>16</v>
      </c>
      <c r="B257" s="11" t="s">
        <v>35</v>
      </c>
      <c r="C257" s="11" t="s">
        <v>37</v>
      </c>
      <c r="D257" s="14" t="s">
        <v>249</v>
      </c>
      <c r="E257" s="11" t="s">
        <v>16</v>
      </c>
      <c r="F257" s="12">
        <v>20130401</v>
      </c>
      <c r="G257" s="13">
        <f t="shared" si="91"/>
        <v>20130000</v>
      </c>
      <c r="H257" s="13">
        <f t="shared" si="97"/>
        <v>401</v>
      </c>
      <c r="I257" s="13">
        <v>5</v>
      </c>
      <c r="J257" s="13">
        <f t="shared" si="98"/>
        <v>6</v>
      </c>
      <c r="K257" s="13">
        <f t="shared" si="94"/>
        <v>20190331</v>
      </c>
      <c r="L257" s="11" t="s">
        <v>20</v>
      </c>
      <c r="M257" s="11" t="s">
        <v>68</v>
      </c>
      <c r="N257" s="11" t="s">
        <v>16</v>
      </c>
      <c r="O257" s="10" t="s">
        <v>298</v>
      </c>
      <c r="P257" s="11"/>
    </row>
    <row r="258" spans="1:16" ht="27" customHeight="1">
      <c r="A258" s="10" t="s">
        <v>16</v>
      </c>
      <c r="B258" s="11" t="s">
        <v>35</v>
      </c>
      <c r="C258" s="11" t="s">
        <v>37</v>
      </c>
      <c r="D258" s="14" t="s">
        <v>250</v>
      </c>
      <c r="E258" s="11" t="s">
        <v>16</v>
      </c>
      <c r="F258" s="12">
        <f t="shared" ref="F258:F264" si="103">F257+10000</f>
        <v>20140401</v>
      </c>
      <c r="G258" s="13">
        <f t="shared" si="91"/>
        <v>20140000</v>
      </c>
      <c r="H258" s="13">
        <f t="shared" si="97"/>
        <v>401</v>
      </c>
      <c r="I258" s="13">
        <v>5</v>
      </c>
      <c r="J258" s="13">
        <f t="shared" si="98"/>
        <v>6</v>
      </c>
      <c r="K258" s="13">
        <f t="shared" si="94"/>
        <v>20200331</v>
      </c>
      <c r="L258" s="11" t="s">
        <v>20</v>
      </c>
      <c r="M258" s="11" t="s">
        <v>68</v>
      </c>
      <c r="N258" s="11" t="s">
        <v>16</v>
      </c>
      <c r="O258" s="18" t="s">
        <v>340</v>
      </c>
      <c r="P258" s="11"/>
    </row>
    <row r="259" spans="1:16" ht="27" customHeight="1">
      <c r="A259" s="10" t="s">
        <v>16</v>
      </c>
      <c r="B259" s="11" t="s">
        <v>35</v>
      </c>
      <c r="C259" s="11" t="s">
        <v>37</v>
      </c>
      <c r="D259" s="14" t="s">
        <v>251</v>
      </c>
      <c r="E259" s="11" t="s">
        <v>16</v>
      </c>
      <c r="F259" s="12">
        <f t="shared" si="103"/>
        <v>20150401</v>
      </c>
      <c r="G259" s="13">
        <f t="shared" si="91"/>
        <v>20150000</v>
      </c>
      <c r="H259" s="13">
        <f t="shared" si="97"/>
        <v>401</v>
      </c>
      <c r="I259" s="13">
        <v>5</v>
      </c>
      <c r="J259" s="13">
        <f t="shared" si="98"/>
        <v>6</v>
      </c>
      <c r="K259" s="13">
        <f t="shared" si="94"/>
        <v>20210331</v>
      </c>
      <c r="L259" s="11" t="s">
        <v>20</v>
      </c>
      <c r="M259" s="11" t="s">
        <v>68</v>
      </c>
      <c r="N259" s="11" t="s">
        <v>16</v>
      </c>
      <c r="O259" s="10"/>
      <c r="P259" s="11"/>
    </row>
    <row r="260" spans="1:16" ht="27" customHeight="1">
      <c r="A260" s="10" t="s">
        <v>16</v>
      </c>
      <c r="B260" s="11" t="s">
        <v>35</v>
      </c>
      <c r="C260" s="11" t="s">
        <v>37</v>
      </c>
      <c r="D260" s="14" t="s">
        <v>252</v>
      </c>
      <c r="E260" s="11" t="s">
        <v>16</v>
      </c>
      <c r="F260" s="12">
        <f t="shared" si="103"/>
        <v>20160401</v>
      </c>
      <c r="G260" s="13">
        <f t="shared" si="91"/>
        <v>20160000</v>
      </c>
      <c r="H260" s="13">
        <f t="shared" si="97"/>
        <v>401</v>
      </c>
      <c r="I260" s="13">
        <v>5</v>
      </c>
      <c r="J260" s="13">
        <f t="shared" si="98"/>
        <v>6</v>
      </c>
      <c r="K260" s="13">
        <f t="shared" si="94"/>
        <v>20220331</v>
      </c>
      <c r="L260" s="11" t="s">
        <v>20</v>
      </c>
      <c r="M260" s="14" t="s">
        <v>68</v>
      </c>
      <c r="N260" s="11" t="s">
        <v>16</v>
      </c>
      <c r="O260" s="10"/>
      <c r="P260" s="11"/>
    </row>
    <row r="261" spans="1:16" ht="27" customHeight="1">
      <c r="A261" s="10" t="s">
        <v>16</v>
      </c>
      <c r="B261" s="11" t="s">
        <v>35</v>
      </c>
      <c r="C261" s="11" t="s">
        <v>37</v>
      </c>
      <c r="D261" s="14" t="s">
        <v>253</v>
      </c>
      <c r="E261" s="11" t="s">
        <v>16</v>
      </c>
      <c r="F261" s="12">
        <f t="shared" si="103"/>
        <v>20170401</v>
      </c>
      <c r="G261" s="13">
        <f t="shared" si="91"/>
        <v>20170000</v>
      </c>
      <c r="H261" s="13">
        <f t="shared" si="97"/>
        <v>401</v>
      </c>
      <c r="I261" s="13">
        <v>5</v>
      </c>
      <c r="J261" s="13">
        <f t="shared" si="98"/>
        <v>6</v>
      </c>
      <c r="K261" s="13">
        <f t="shared" si="94"/>
        <v>20230331</v>
      </c>
      <c r="L261" s="11" t="s">
        <v>20</v>
      </c>
      <c r="M261" s="14" t="s">
        <v>68</v>
      </c>
      <c r="N261" s="11" t="s">
        <v>16</v>
      </c>
      <c r="O261" s="10"/>
      <c r="P261" s="11"/>
    </row>
    <row r="262" spans="1:16" ht="27" customHeight="1">
      <c r="A262" s="10" t="s">
        <v>16</v>
      </c>
      <c r="B262" s="11" t="s">
        <v>35</v>
      </c>
      <c r="C262" s="11" t="s">
        <v>37</v>
      </c>
      <c r="D262" s="14" t="s">
        <v>286</v>
      </c>
      <c r="E262" s="11" t="s">
        <v>16</v>
      </c>
      <c r="F262" s="12">
        <f t="shared" si="103"/>
        <v>20180401</v>
      </c>
      <c r="G262" s="13">
        <f>ROUNDDOWN(F262,-4)</f>
        <v>20180000</v>
      </c>
      <c r="H262" s="13">
        <f t="shared" si="97"/>
        <v>401</v>
      </c>
      <c r="I262" s="13">
        <v>5</v>
      </c>
      <c r="J262" s="13">
        <f t="shared" si="98"/>
        <v>6</v>
      </c>
      <c r="K262" s="13">
        <f>G262+(J262*10000)+331</f>
        <v>20240331</v>
      </c>
      <c r="L262" s="11" t="s">
        <v>20</v>
      </c>
      <c r="M262" s="14" t="s">
        <v>68</v>
      </c>
      <c r="N262" s="11" t="s">
        <v>16</v>
      </c>
      <c r="O262" s="10"/>
      <c r="P262" s="11"/>
    </row>
    <row r="263" spans="1:16" ht="27" customHeight="1">
      <c r="A263" s="10" t="s">
        <v>16</v>
      </c>
      <c r="B263" s="11" t="s">
        <v>35</v>
      </c>
      <c r="C263" s="11" t="s">
        <v>37</v>
      </c>
      <c r="D263" s="14" t="s">
        <v>392</v>
      </c>
      <c r="E263" s="11" t="s">
        <v>16</v>
      </c>
      <c r="F263" s="12">
        <f t="shared" si="103"/>
        <v>20190401</v>
      </c>
      <c r="G263" s="13">
        <f>ROUNDDOWN(F263,-4)</f>
        <v>20190000</v>
      </c>
      <c r="H263" s="13">
        <f t="shared" ref="H263" si="104">F263-G263</f>
        <v>401</v>
      </c>
      <c r="I263" s="13">
        <v>5</v>
      </c>
      <c r="J263" s="13">
        <f t="shared" ref="J263" si="105">IF(H263&gt;400,I263+1,I263)</f>
        <v>6</v>
      </c>
      <c r="K263" s="13">
        <f>G263+(J263*10000)+331</f>
        <v>20250331</v>
      </c>
      <c r="L263" s="11" t="s">
        <v>20</v>
      </c>
      <c r="M263" s="14" t="s">
        <v>68</v>
      </c>
      <c r="N263" s="11" t="s">
        <v>16</v>
      </c>
      <c r="O263" s="10"/>
      <c r="P263" s="11"/>
    </row>
    <row r="264" spans="1:16" ht="27" customHeight="1">
      <c r="A264" s="10" t="s">
        <v>16</v>
      </c>
      <c r="B264" s="11" t="s">
        <v>35</v>
      </c>
      <c r="C264" s="11" t="s">
        <v>37</v>
      </c>
      <c r="D264" s="14" t="s">
        <v>389</v>
      </c>
      <c r="E264" s="11" t="s">
        <v>16</v>
      </c>
      <c r="F264" s="12">
        <f t="shared" si="103"/>
        <v>20200401</v>
      </c>
      <c r="G264" s="13">
        <f>ROUNDDOWN(F264,-4)</f>
        <v>20200000</v>
      </c>
      <c r="H264" s="13">
        <f t="shared" ref="H264" si="106">F264-G264</f>
        <v>401</v>
      </c>
      <c r="I264" s="13">
        <v>5</v>
      </c>
      <c r="J264" s="13">
        <f t="shared" ref="J264" si="107">IF(H264&gt;400,I264+1,I264)</f>
        <v>6</v>
      </c>
      <c r="K264" s="13">
        <f>G264+(J264*10000)+331</f>
        <v>20260331</v>
      </c>
      <c r="L264" s="11" t="s">
        <v>20</v>
      </c>
      <c r="M264" s="11" t="s">
        <v>66</v>
      </c>
      <c r="N264" s="11" t="s">
        <v>16</v>
      </c>
      <c r="O264" s="10"/>
      <c r="P264" s="11"/>
    </row>
    <row r="265" spans="1:16" ht="27" customHeight="1">
      <c r="A265" s="10" t="s">
        <v>16</v>
      </c>
      <c r="B265" s="11" t="s">
        <v>35</v>
      </c>
      <c r="C265" s="11" t="s">
        <v>37</v>
      </c>
      <c r="D265" s="14" t="s">
        <v>230</v>
      </c>
      <c r="E265" s="11" t="s">
        <v>16</v>
      </c>
      <c r="F265" s="12">
        <v>20130401</v>
      </c>
      <c r="G265" s="13">
        <f t="shared" si="91"/>
        <v>20130000</v>
      </c>
      <c r="H265" s="13">
        <f t="shared" si="92"/>
        <v>401</v>
      </c>
      <c r="I265" s="13">
        <v>30</v>
      </c>
      <c r="J265" s="13">
        <f t="shared" si="93"/>
        <v>31</v>
      </c>
      <c r="K265" s="13">
        <f t="shared" si="94"/>
        <v>20440331</v>
      </c>
      <c r="L265" s="11" t="s">
        <v>20</v>
      </c>
      <c r="M265" s="11" t="s">
        <v>68</v>
      </c>
      <c r="N265" s="11" t="s">
        <v>16</v>
      </c>
      <c r="O265" s="10"/>
      <c r="P265" s="11"/>
    </row>
    <row r="266" spans="1:16" ht="27" customHeight="1">
      <c r="A266" s="10" t="s">
        <v>16</v>
      </c>
      <c r="B266" s="11" t="s">
        <v>35</v>
      </c>
      <c r="C266" s="11" t="s">
        <v>37</v>
      </c>
      <c r="D266" s="14" t="s">
        <v>231</v>
      </c>
      <c r="E266" s="11" t="s">
        <v>16</v>
      </c>
      <c r="F266" s="12">
        <f t="shared" ref="F266:F279" si="108">F265+10000</f>
        <v>20140401</v>
      </c>
      <c r="G266" s="13">
        <f t="shared" si="91"/>
        <v>20140000</v>
      </c>
      <c r="H266" s="13">
        <f t="shared" si="92"/>
        <v>401</v>
      </c>
      <c r="I266" s="13">
        <v>30</v>
      </c>
      <c r="J266" s="13">
        <f t="shared" si="93"/>
        <v>31</v>
      </c>
      <c r="K266" s="13">
        <f t="shared" si="94"/>
        <v>20450331</v>
      </c>
      <c r="L266" s="11" t="s">
        <v>20</v>
      </c>
      <c r="M266" s="11" t="s">
        <v>68</v>
      </c>
      <c r="N266" s="11" t="s">
        <v>16</v>
      </c>
      <c r="O266" s="10"/>
      <c r="P266" s="11"/>
    </row>
    <row r="267" spans="1:16" ht="27" customHeight="1">
      <c r="A267" s="10" t="s">
        <v>16</v>
      </c>
      <c r="B267" s="11" t="s">
        <v>35</v>
      </c>
      <c r="C267" s="11" t="s">
        <v>37</v>
      </c>
      <c r="D267" s="14" t="s">
        <v>232</v>
      </c>
      <c r="E267" s="11" t="s">
        <v>16</v>
      </c>
      <c r="F267" s="12">
        <f t="shared" si="108"/>
        <v>20150401</v>
      </c>
      <c r="G267" s="13">
        <f t="shared" si="91"/>
        <v>20150000</v>
      </c>
      <c r="H267" s="13">
        <f t="shared" si="92"/>
        <v>401</v>
      </c>
      <c r="I267" s="13">
        <v>30</v>
      </c>
      <c r="J267" s="13">
        <f t="shared" si="93"/>
        <v>31</v>
      </c>
      <c r="K267" s="13">
        <f t="shared" si="94"/>
        <v>20460331</v>
      </c>
      <c r="L267" s="11" t="s">
        <v>20</v>
      </c>
      <c r="M267" s="11" t="s">
        <v>68</v>
      </c>
      <c r="N267" s="11" t="s">
        <v>16</v>
      </c>
      <c r="O267" s="10"/>
      <c r="P267" s="11"/>
    </row>
    <row r="268" spans="1:16" ht="27" customHeight="1">
      <c r="A268" s="10" t="s">
        <v>16</v>
      </c>
      <c r="B268" s="11" t="s">
        <v>35</v>
      </c>
      <c r="C268" s="11" t="s">
        <v>37</v>
      </c>
      <c r="D268" s="14" t="s">
        <v>233</v>
      </c>
      <c r="E268" s="11" t="s">
        <v>16</v>
      </c>
      <c r="F268" s="12">
        <f t="shared" si="108"/>
        <v>20160401</v>
      </c>
      <c r="G268" s="13">
        <f t="shared" si="91"/>
        <v>20160000</v>
      </c>
      <c r="H268" s="13">
        <f t="shared" si="92"/>
        <v>401</v>
      </c>
      <c r="I268" s="13">
        <v>30</v>
      </c>
      <c r="J268" s="13">
        <f t="shared" si="93"/>
        <v>31</v>
      </c>
      <c r="K268" s="13">
        <f t="shared" si="94"/>
        <v>20470331</v>
      </c>
      <c r="L268" s="11" t="s">
        <v>20</v>
      </c>
      <c r="M268" s="14" t="s">
        <v>68</v>
      </c>
      <c r="N268" s="11" t="s">
        <v>16</v>
      </c>
      <c r="O268" s="10"/>
      <c r="P268" s="11"/>
    </row>
    <row r="269" spans="1:16" ht="27" customHeight="1">
      <c r="A269" s="10" t="s">
        <v>16</v>
      </c>
      <c r="B269" s="11" t="s">
        <v>35</v>
      </c>
      <c r="C269" s="11" t="s">
        <v>37</v>
      </c>
      <c r="D269" s="14" t="s">
        <v>234</v>
      </c>
      <c r="E269" s="11" t="s">
        <v>16</v>
      </c>
      <c r="F269" s="12">
        <f t="shared" si="108"/>
        <v>20170401</v>
      </c>
      <c r="G269" s="13">
        <f t="shared" ref="G269:G284" si="109">ROUNDDOWN(F269,-4)</f>
        <v>20170000</v>
      </c>
      <c r="H269" s="13">
        <f t="shared" ref="H269:H284" si="110">F269-G269</f>
        <v>401</v>
      </c>
      <c r="I269" s="13">
        <v>30</v>
      </c>
      <c r="J269" s="13">
        <f t="shared" ref="J269:J284" si="111">IF(H269&gt;400,I269+1,I269)</f>
        <v>31</v>
      </c>
      <c r="K269" s="13">
        <f t="shared" ref="K269:K284" si="112">G269+(J269*10000)+331</f>
        <v>20480331</v>
      </c>
      <c r="L269" s="11" t="s">
        <v>20</v>
      </c>
      <c r="M269" s="14" t="s">
        <v>68</v>
      </c>
      <c r="N269" s="11" t="s">
        <v>16</v>
      </c>
      <c r="O269" s="10"/>
      <c r="P269" s="11"/>
    </row>
    <row r="270" spans="1:16" ht="27" customHeight="1">
      <c r="A270" s="10" t="s">
        <v>16</v>
      </c>
      <c r="B270" s="11" t="s">
        <v>35</v>
      </c>
      <c r="C270" s="11" t="s">
        <v>37</v>
      </c>
      <c r="D270" s="14" t="s">
        <v>287</v>
      </c>
      <c r="E270" s="11" t="s">
        <v>16</v>
      </c>
      <c r="F270" s="12">
        <f t="shared" si="108"/>
        <v>20180401</v>
      </c>
      <c r="G270" s="13">
        <f>ROUNDDOWN(F270,-4)</f>
        <v>20180000</v>
      </c>
      <c r="H270" s="13">
        <f>F270-G270</f>
        <v>401</v>
      </c>
      <c r="I270" s="13">
        <v>30</v>
      </c>
      <c r="J270" s="13">
        <f>IF(H270&gt;400,I270+1,I270)</f>
        <v>31</v>
      </c>
      <c r="K270" s="13">
        <f>G270+(J270*10000)+331</f>
        <v>20490331</v>
      </c>
      <c r="L270" s="11" t="s">
        <v>20</v>
      </c>
      <c r="M270" s="14" t="s">
        <v>68</v>
      </c>
      <c r="N270" s="11" t="s">
        <v>16</v>
      </c>
      <c r="O270" s="10"/>
      <c r="P270" s="11"/>
    </row>
    <row r="271" spans="1:16" ht="27" customHeight="1">
      <c r="A271" s="10" t="s">
        <v>16</v>
      </c>
      <c r="B271" s="11" t="s">
        <v>35</v>
      </c>
      <c r="C271" s="11" t="s">
        <v>37</v>
      </c>
      <c r="D271" s="14" t="s">
        <v>391</v>
      </c>
      <c r="E271" s="11" t="s">
        <v>16</v>
      </c>
      <c r="F271" s="12">
        <f t="shared" si="108"/>
        <v>20190401</v>
      </c>
      <c r="G271" s="13">
        <f>ROUNDDOWN(F271,-4)</f>
        <v>20190000</v>
      </c>
      <c r="H271" s="13">
        <f>F271-G271</f>
        <v>401</v>
      </c>
      <c r="I271" s="13">
        <v>30</v>
      </c>
      <c r="J271" s="13">
        <f>IF(H271&gt;400,I271+1,I271)</f>
        <v>31</v>
      </c>
      <c r="K271" s="13">
        <f>G271+(J271*10000)+331</f>
        <v>20500331</v>
      </c>
      <c r="L271" s="11" t="s">
        <v>20</v>
      </c>
      <c r="M271" s="14" t="s">
        <v>68</v>
      </c>
      <c r="N271" s="11" t="s">
        <v>16</v>
      </c>
      <c r="O271" s="10"/>
      <c r="P271" s="11"/>
    </row>
    <row r="272" spans="1:16" ht="27" customHeight="1">
      <c r="A272" s="10" t="s">
        <v>16</v>
      </c>
      <c r="B272" s="11" t="s">
        <v>35</v>
      </c>
      <c r="C272" s="11" t="s">
        <v>37</v>
      </c>
      <c r="D272" s="14" t="s">
        <v>390</v>
      </c>
      <c r="E272" s="11" t="s">
        <v>16</v>
      </c>
      <c r="F272" s="12">
        <f t="shared" si="108"/>
        <v>20200401</v>
      </c>
      <c r="G272" s="13">
        <f>ROUNDDOWN(F272,-4)</f>
        <v>20200000</v>
      </c>
      <c r="H272" s="13">
        <f>F272-G272</f>
        <v>401</v>
      </c>
      <c r="I272" s="13">
        <v>30</v>
      </c>
      <c r="J272" s="13">
        <f>IF(H272&gt;400,I272+1,I272)</f>
        <v>31</v>
      </c>
      <c r="K272" s="13">
        <f>G272+(J272*10000)+331</f>
        <v>20510331</v>
      </c>
      <c r="L272" s="11" t="s">
        <v>20</v>
      </c>
      <c r="M272" s="11" t="s">
        <v>66</v>
      </c>
      <c r="N272" s="11" t="s">
        <v>16</v>
      </c>
      <c r="O272" s="10"/>
      <c r="P272" s="11"/>
    </row>
    <row r="273" spans="1:16" ht="27" customHeight="1">
      <c r="A273" s="10" t="s">
        <v>16</v>
      </c>
      <c r="B273" s="11" t="s">
        <v>35</v>
      </c>
      <c r="C273" s="11" t="s">
        <v>37</v>
      </c>
      <c r="D273" s="14" t="s">
        <v>245</v>
      </c>
      <c r="E273" s="11" t="s">
        <v>16</v>
      </c>
      <c r="F273" s="12">
        <v>20130401</v>
      </c>
      <c r="G273" s="13">
        <f t="shared" si="109"/>
        <v>20130000</v>
      </c>
      <c r="H273" s="13">
        <f t="shared" si="110"/>
        <v>401</v>
      </c>
      <c r="I273" s="13">
        <v>5</v>
      </c>
      <c r="J273" s="13">
        <f t="shared" si="111"/>
        <v>6</v>
      </c>
      <c r="K273" s="13">
        <f t="shared" si="112"/>
        <v>20190331</v>
      </c>
      <c r="L273" s="11" t="s">
        <v>20</v>
      </c>
      <c r="M273" s="14" t="s">
        <v>68</v>
      </c>
      <c r="N273" s="11" t="s">
        <v>16</v>
      </c>
      <c r="O273" s="10" t="s">
        <v>298</v>
      </c>
      <c r="P273" s="11"/>
    </row>
    <row r="274" spans="1:16" ht="27" customHeight="1">
      <c r="A274" s="10" t="s">
        <v>16</v>
      </c>
      <c r="B274" s="11" t="s">
        <v>35</v>
      </c>
      <c r="C274" s="11" t="s">
        <v>37</v>
      </c>
      <c r="D274" s="14" t="s">
        <v>244</v>
      </c>
      <c r="E274" s="11" t="s">
        <v>16</v>
      </c>
      <c r="F274" s="12">
        <v>20150401</v>
      </c>
      <c r="G274" s="13">
        <f>ROUNDDOWN(F274,-4)</f>
        <v>20150000</v>
      </c>
      <c r="H274" s="13">
        <f>F274-G274</f>
        <v>401</v>
      </c>
      <c r="I274" s="13">
        <v>5</v>
      </c>
      <c r="J274" s="13">
        <f>IF(H274&gt;400,I274+1,I274)</f>
        <v>6</v>
      </c>
      <c r="K274" s="13">
        <f>G274+(J274*10000)+331</f>
        <v>20210331</v>
      </c>
      <c r="L274" s="11" t="s">
        <v>20</v>
      </c>
      <c r="M274" s="14" t="s">
        <v>68</v>
      </c>
      <c r="N274" s="11" t="s">
        <v>16</v>
      </c>
      <c r="O274" s="10"/>
      <c r="P274" s="11"/>
    </row>
    <row r="275" spans="1:16" ht="27" customHeight="1">
      <c r="A275" s="10" t="s">
        <v>16</v>
      </c>
      <c r="B275" s="11" t="s">
        <v>35</v>
      </c>
      <c r="C275" s="11" t="s">
        <v>37</v>
      </c>
      <c r="D275" s="14" t="s">
        <v>235</v>
      </c>
      <c r="E275" s="11" t="s">
        <v>16</v>
      </c>
      <c r="F275" s="12">
        <v>20160401</v>
      </c>
      <c r="G275" s="13">
        <f t="shared" si="109"/>
        <v>20160000</v>
      </c>
      <c r="H275" s="13">
        <f t="shared" si="110"/>
        <v>401</v>
      </c>
      <c r="I275" s="13">
        <v>5</v>
      </c>
      <c r="J275" s="13">
        <f t="shared" si="111"/>
        <v>6</v>
      </c>
      <c r="K275" s="13">
        <f t="shared" si="112"/>
        <v>20220331</v>
      </c>
      <c r="L275" s="11" t="s">
        <v>20</v>
      </c>
      <c r="M275" s="14" t="s">
        <v>68</v>
      </c>
      <c r="N275" s="11" t="s">
        <v>16</v>
      </c>
      <c r="O275" s="10"/>
      <c r="P275" s="11"/>
    </row>
    <row r="276" spans="1:16" ht="27" customHeight="1">
      <c r="A276" s="10" t="s">
        <v>16</v>
      </c>
      <c r="B276" s="11" t="s">
        <v>35</v>
      </c>
      <c r="C276" s="11" t="s">
        <v>37</v>
      </c>
      <c r="D276" s="14" t="s">
        <v>236</v>
      </c>
      <c r="E276" s="11" t="s">
        <v>16</v>
      </c>
      <c r="F276" s="12">
        <f t="shared" si="108"/>
        <v>20170401</v>
      </c>
      <c r="G276" s="13">
        <f t="shared" si="109"/>
        <v>20170000</v>
      </c>
      <c r="H276" s="13">
        <f t="shared" si="110"/>
        <v>401</v>
      </c>
      <c r="I276" s="13">
        <v>5</v>
      </c>
      <c r="J276" s="13">
        <f t="shared" si="111"/>
        <v>6</v>
      </c>
      <c r="K276" s="13">
        <f t="shared" si="112"/>
        <v>20230331</v>
      </c>
      <c r="L276" s="11" t="s">
        <v>20</v>
      </c>
      <c r="M276" s="14" t="s">
        <v>68</v>
      </c>
      <c r="N276" s="11" t="s">
        <v>16</v>
      </c>
      <c r="O276" s="10"/>
      <c r="P276" s="11"/>
    </row>
    <row r="277" spans="1:16" ht="27" customHeight="1">
      <c r="A277" s="10" t="s">
        <v>16</v>
      </c>
      <c r="B277" s="11" t="s">
        <v>35</v>
      </c>
      <c r="C277" s="11" t="s">
        <v>37</v>
      </c>
      <c r="D277" s="14" t="s">
        <v>288</v>
      </c>
      <c r="E277" s="11" t="s">
        <v>16</v>
      </c>
      <c r="F277" s="12">
        <f t="shared" si="108"/>
        <v>20180401</v>
      </c>
      <c r="G277" s="13">
        <f>ROUNDDOWN(F277,-4)</f>
        <v>20180000</v>
      </c>
      <c r="H277" s="13">
        <f>F277-G277</f>
        <v>401</v>
      </c>
      <c r="I277" s="13">
        <v>5</v>
      </c>
      <c r="J277" s="13">
        <f>IF(H277&gt;400,I277+1,I277)</f>
        <v>6</v>
      </c>
      <c r="K277" s="13">
        <f>G277+(J277*10000)+331</f>
        <v>20240331</v>
      </c>
      <c r="L277" s="11" t="s">
        <v>20</v>
      </c>
      <c r="M277" s="14" t="s">
        <v>68</v>
      </c>
      <c r="N277" s="11" t="s">
        <v>16</v>
      </c>
      <c r="O277" s="10"/>
      <c r="P277" s="11"/>
    </row>
    <row r="278" spans="1:16" ht="27" customHeight="1">
      <c r="A278" s="10" t="s">
        <v>16</v>
      </c>
      <c r="B278" s="11" t="s">
        <v>35</v>
      </c>
      <c r="C278" s="11" t="s">
        <v>37</v>
      </c>
      <c r="D278" s="14" t="s">
        <v>393</v>
      </c>
      <c r="E278" s="11" t="s">
        <v>16</v>
      </c>
      <c r="F278" s="12">
        <f t="shared" si="108"/>
        <v>20190401</v>
      </c>
      <c r="G278" s="13">
        <f>ROUNDDOWN(F278,-4)</f>
        <v>20190000</v>
      </c>
      <c r="H278" s="13">
        <f>F278-G278</f>
        <v>401</v>
      </c>
      <c r="I278" s="13">
        <v>5</v>
      </c>
      <c r="J278" s="13">
        <f>IF(H278&gt;400,I278+1,I278)</f>
        <v>6</v>
      </c>
      <c r="K278" s="13">
        <f>G278+(J278*10000)+331</f>
        <v>20250331</v>
      </c>
      <c r="L278" s="11" t="s">
        <v>20</v>
      </c>
      <c r="M278" s="14" t="s">
        <v>68</v>
      </c>
      <c r="N278" s="11" t="s">
        <v>16</v>
      </c>
      <c r="O278" s="10"/>
      <c r="P278" s="11"/>
    </row>
    <row r="279" spans="1:16" ht="27" customHeight="1">
      <c r="A279" s="10" t="s">
        <v>16</v>
      </c>
      <c r="B279" s="11" t="s">
        <v>35</v>
      </c>
      <c r="C279" s="11" t="s">
        <v>37</v>
      </c>
      <c r="D279" s="14" t="s">
        <v>394</v>
      </c>
      <c r="E279" s="11" t="s">
        <v>16</v>
      </c>
      <c r="F279" s="12">
        <f t="shared" si="108"/>
        <v>20200401</v>
      </c>
      <c r="G279" s="13">
        <f>ROUNDDOWN(F279,-4)</f>
        <v>20200000</v>
      </c>
      <c r="H279" s="13">
        <f>F279-G279</f>
        <v>401</v>
      </c>
      <c r="I279" s="13">
        <v>5</v>
      </c>
      <c r="J279" s="13">
        <f>IF(H279&gt;400,I279+1,I279)</f>
        <v>6</v>
      </c>
      <c r="K279" s="13">
        <f>G279+(J279*10000)+331</f>
        <v>20260331</v>
      </c>
      <c r="L279" s="11" t="s">
        <v>20</v>
      </c>
      <c r="M279" s="11" t="s">
        <v>66</v>
      </c>
      <c r="N279" s="11" t="s">
        <v>16</v>
      </c>
      <c r="O279" s="10"/>
      <c r="P279" s="11"/>
    </row>
    <row r="280" spans="1:16" ht="27" customHeight="1">
      <c r="A280" s="10" t="s">
        <v>16</v>
      </c>
      <c r="B280" s="11" t="s">
        <v>35</v>
      </c>
      <c r="C280" s="11" t="s">
        <v>37</v>
      </c>
      <c r="D280" s="14" t="s">
        <v>312</v>
      </c>
      <c r="E280" s="11" t="s">
        <v>16</v>
      </c>
      <c r="F280" s="12">
        <v>20130401</v>
      </c>
      <c r="G280" s="13">
        <f t="shared" si="109"/>
        <v>20130000</v>
      </c>
      <c r="H280" s="13">
        <f t="shared" si="110"/>
        <v>401</v>
      </c>
      <c r="I280" s="13">
        <v>5</v>
      </c>
      <c r="J280" s="13">
        <f t="shared" si="111"/>
        <v>6</v>
      </c>
      <c r="K280" s="13">
        <f t="shared" si="112"/>
        <v>20190331</v>
      </c>
      <c r="L280" s="11" t="s">
        <v>20</v>
      </c>
      <c r="M280" s="11" t="s">
        <v>68</v>
      </c>
      <c r="N280" s="11" t="s">
        <v>16</v>
      </c>
      <c r="O280" s="10" t="s">
        <v>298</v>
      </c>
      <c r="P280" s="11"/>
    </row>
    <row r="281" spans="1:16" ht="27" customHeight="1">
      <c r="A281" s="10" t="s">
        <v>16</v>
      </c>
      <c r="B281" s="11" t="s">
        <v>35</v>
      </c>
      <c r="C281" s="11" t="s">
        <v>37</v>
      </c>
      <c r="D281" s="14" t="s">
        <v>313</v>
      </c>
      <c r="E281" s="11" t="s">
        <v>16</v>
      </c>
      <c r="F281" s="12">
        <f t="shared" ref="F281:F287" si="113">F280+10000</f>
        <v>20140401</v>
      </c>
      <c r="G281" s="13">
        <f t="shared" si="109"/>
        <v>20140000</v>
      </c>
      <c r="H281" s="13">
        <f t="shared" si="110"/>
        <v>401</v>
      </c>
      <c r="I281" s="13">
        <v>5</v>
      </c>
      <c r="J281" s="13">
        <f t="shared" si="111"/>
        <v>6</v>
      </c>
      <c r="K281" s="13">
        <f t="shared" si="112"/>
        <v>20200331</v>
      </c>
      <c r="L281" s="11" t="s">
        <v>20</v>
      </c>
      <c r="M281" s="11" t="s">
        <v>68</v>
      </c>
      <c r="N281" s="11" t="s">
        <v>16</v>
      </c>
      <c r="O281" s="18" t="s">
        <v>340</v>
      </c>
      <c r="P281" s="11"/>
    </row>
    <row r="282" spans="1:16" ht="27" customHeight="1">
      <c r="A282" s="10" t="s">
        <v>16</v>
      </c>
      <c r="B282" s="11" t="s">
        <v>35</v>
      </c>
      <c r="C282" s="11" t="s">
        <v>37</v>
      </c>
      <c r="D282" s="14" t="s">
        <v>314</v>
      </c>
      <c r="E282" s="11" t="s">
        <v>16</v>
      </c>
      <c r="F282" s="12">
        <f t="shared" si="113"/>
        <v>20150401</v>
      </c>
      <c r="G282" s="13">
        <f t="shared" si="109"/>
        <v>20150000</v>
      </c>
      <c r="H282" s="13">
        <f t="shared" si="110"/>
        <v>401</v>
      </c>
      <c r="I282" s="13">
        <v>5</v>
      </c>
      <c r="J282" s="13">
        <f t="shared" si="111"/>
        <v>6</v>
      </c>
      <c r="K282" s="13">
        <f t="shared" si="112"/>
        <v>20210331</v>
      </c>
      <c r="L282" s="11" t="s">
        <v>20</v>
      </c>
      <c r="M282" s="11" t="s">
        <v>68</v>
      </c>
      <c r="N282" s="11" t="s">
        <v>16</v>
      </c>
      <c r="O282" s="10"/>
      <c r="P282" s="11"/>
    </row>
    <row r="283" spans="1:16" ht="27" customHeight="1">
      <c r="A283" s="10" t="s">
        <v>16</v>
      </c>
      <c r="B283" s="11" t="s">
        <v>35</v>
      </c>
      <c r="C283" s="11" t="s">
        <v>37</v>
      </c>
      <c r="D283" s="14" t="s">
        <v>315</v>
      </c>
      <c r="E283" s="11" t="s">
        <v>16</v>
      </c>
      <c r="F283" s="12">
        <f t="shared" si="113"/>
        <v>20160401</v>
      </c>
      <c r="G283" s="13">
        <f t="shared" si="109"/>
        <v>20160000</v>
      </c>
      <c r="H283" s="13">
        <f t="shared" si="110"/>
        <v>401</v>
      </c>
      <c r="I283" s="13">
        <v>5</v>
      </c>
      <c r="J283" s="13">
        <f t="shared" si="111"/>
        <v>6</v>
      </c>
      <c r="K283" s="13">
        <f t="shared" si="112"/>
        <v>20220331</v>
      </c>
      <c r="L283" s="11" t="s">
        <v>20</v>
      </c>
      <c r="M283" s="14" t="s">
        <v>68</v>
      </c>
      <c r="N283" s="11" t="s">
        <v>16</v>
      </c>
      <c r="O283" s="10"/>
      <c r="P283" s="11"/>
    </row>
    <row r="284" spans="1:16" ht="27" customHeight="1">
      <c r="A284" s="10" t="s">
        <v>16</v>
      </c>
      <c r="B284" s="11" t="s">
        <v>35</v>
      </c>
      <c r="C284" s="11" t="s">
        <v>37</v>
      </c>
      <c r="D284" s="14" t="s">
        <v>316</v>
      </c>
      <c r="E284" s="11" t="s">
        <v>16</v>
      </c>
      <c r="F284" s="12">
        <f t="shared" si="113"/>
        <v>20170401</v>
      </c>
      <c r="G284" s="13">
        <f t="shared" si="109"/>
        <v>20170000</v>
      </c>
      <c r="H284" s="13">
        <f t="shared" si="110"/>
        <v>401</v>
      </c>
      <c r="I284" s="13">
        <v>5</v>
      </c>
      <c r="J284" s="13">
        <f t="shared" si="111"/>
        <v>6</v>
      </c>
      <c r="K284" s="13">
        <f t="shared" si="112"/>
        <v>20230331</v>
      </c>
      <c r="L284" s="11" t="s">
        <v>20</v>
      </c>
      <c r="M284" s="14" t="s">
        <v>68</v>
      </c>
      <c r="N284" s="11" t="s">
        <v>16</v>
      </c>
      <c r="O284" s="10"/>
      <c r="P284" s="11"/>
    </row>
    <row r="285" spans="1:16" ht="27" customHeight="1">
      <c r="A285" s="10" t="s">
        <v>16</v>
      </c>
      <c r="B285" s="11" t="s">
        <v>35</v>
      </c>
      <c r="C285" s="11" t="s">
        <v>37</v>
      </c>
      <c r="D285" s="14" t="s">
        <v>317</v>
      </c>
      <c r="E285" s="11" t="s">
        <v>16</v>
      </c>
      <c r="F285" s="12">
        <f t="shared" si="113"/>
        <v>20180401</v>
      </c>
      <c r="G285" s="13">
        <f>ROUNDDOWN(F285,-4)</f>
        <v>20180000</v>
      </c>
      <c r="H285" s="13">
        <f>F285-G285</f>
        <v>401</v>
      </c>
      <c r="I285" s="13">
        <v>5</v>
      </c>
      <c r="J285" s="13">
        <f>IF(H285&gt;400,I285+1,I285)</f>
        <v>6</v>
      </c>
      <c r="K285" s="13">
        <f>G285+(J285*10000)+331</f>
        <v>20240331</v>
      </c>
      <c r="L285" s="11" t="s">
        <v>20</v>
      </c>
      <c r="M285" s="14" t="s">
        <v>68</v>
      </c>
      <c r="N285" s="11" t="s">
        <v>16</v>
      </c>
      <c r="O285" s="10"/>
      <c r="P285" s="11"/>
    </row>
    <row r="286" spans="1:16" ht="27" customHeight="1">
      <c r="A286" s="10" t="s">
        <v>16</v>
      </c>
      <c r="B286" s="11" t="s">
        <v>35</v>
      </c>
      <c r="C286" s="11" t="s">
        <v>37</v>
      </c>
      <c r="D286" s="14" t="s">
        <v>395</v>
      </c>
      <c r="E286" s="11" t="s">
        <v>16</v>
      </c>
      <c r="F286" s="12">
        <f t="shared" si="113"/>
        <v>20190401</v>
      </c>
      <c r="G286" s="13">
        <f>ROUNDDOWN(F286,-4)</f>
        <v>20190000</v>
      </c>
      <c r="H286" s="13">
        <f>F286-G286</f>
        <v>401</v>
      </c>
      <c r="I286" s="13">
        <v>5</v>
      </c>
      <c r="J286" s="13">
        <f>IF(H286&gt;400,I286+1,I286)</f>
        <v>6</v>
      </c>
      <c r="K286" s="13">
        <f>G286+(J286*10000)+331</f>
        <v>20250331</v>
      </c>
      <c r="L286" s="11" t="s">
        <v>20</v>
      </c>
      <c r="M286" s="14" t="s">
        <v>66</v>
      </c>
      <c r="N286" s="11" t="s">
        <v>16</v>
      </c>
      <c r="O286" s="10"/>
      <c r="P286" s="11"/>
    </row>
    <row r="287" spans="1:16" ht="27" customHeight="1">
      <c r="A287" s="10" t="s">
        <v>16</v>
      </c>
      <c r="B287" s="11" t="s">
        <v>35</v>
      </c>
      <c r="C287" s="11" t="s">
        <v>37</v>
      </c>
      <c r="D287" s="14" t="s">
        <v>396</v>
      </c>
      <c r="E287" s="11" t="s">
        <v>16</v>
      </c>
      <c r="F287" s="12">
        <f t="shared" si="113"/>
        <v>20200401</v>
      </c>
      <c r="G287" s="13">
        <f>ROUNDDOWN(F287,-4)</f>
        <v>20200000</v>
      </c>
      <c r="H287" s="13">
        <f>F287-G287</f>
        <v>401</v>
      </c>
      <c r="I287" s="13">
        <v>5</v>
      </c>
      <c r="J287" s="13">
        <f>IF(H287&gt;400,I287+1,I287)</f>
        <v>6</v>
      </c>
      <c r="K287" s="13">
        <f>G287+(J287*10000)+331</f>
        <v>20260331</v>
      </c>
      <c r="L287" s="11" t="s">
        <v>20</v>
      </c>
      <c r="M287" s="11" t="s">
        <v>66</v>
      </c>
      <c r="N287" s="11" t="s">
        <v>16</v>
      </c>
      <c r="O287" s="10"/>
      <c r="P287" s="11"/>
    </row>
    <row r="288" spans="1:16" ht="27" customHeight="1">
      <c r="A288" s="10" t="s">
        <v>16</v>
      </c>
      <c r="B288" s="11" t="s">
        <v>35</v>
      </c>
      <c r="C288" s="11" t="s">
        <v>38</v>
      </c>
      <c r="D288" s="11" t="s">
        <v>39</v>
      </c>
      <c r="E288" s="11" t="s">
        <v>16</v>
      </c>
      <c r="F288" s="12">
        <v>19690401</v>
      </c>
      <c r="G288" s="13">
        <f>ROUNDDOWN(F288,-4)</f>
        <v>19690000</v>
      </c>
      <c r="H288" s="13">
        <f>F288-G288</f>
        <v>401</v>
      </c>
      <c r="I288" s="13">
        <v>30</v>
      </c>
      <c r="J288" s="13">
        <f>IF(H288&gt;400,I288+1,I288)</f>
        <v>31</v>
      </c>
      <c r="K288" s="13">
        <f t="shared" ref="K288:K318" si="114">G288+(J288*10000)+331</f>
        <v>20000331</v>
      </c>
      <c r="L288" s="11" t="s">
        <v>20</v>
      </c>
      <c r="M288" s="14" t="s">
        <v>68</v>
      </c>
      <c r="N288" s="11" t="s">
        <v>16</v>
      </c>
      <c r="O288" s="10" t="s">
        <v>21</v>
      </c>
      <c r="P288" s="11"/>
    </row>
    <row r="289" spans="1:16" ht="27" customHeight="1">
      <c r="A289" s="10" t="s">
        <v>16</v>
      </c>
      <c r="B289" s="11" t="s">
        <v>35</v>
      </c>
      <c r="C289" s="11" t="s">
        <v>28</v>
      </c>
      <c r="D289" s="14" t="s">
        <v>289</v>
      </c>
      <c r="E289" s="11" t="s">
        <v>16</v>
      </c>
      <c r="F289" s="12">
        <v>20170401</v>
      </c>
      <c r="G289" s="13">
        <f t="shared" ref="G289:G333" si="115">ROUNDDOWN(F289,-4)</f>
        <v>20170000</v>
      </c>
      <c r="H289" s="13">
        <f t="shared" ref="H289:H333" si="116">F289-G289</f>
        <v>401</v>
      </c>
      <c r="I289" s="13">
        <v>1</v>
      </c>
      <c r="J289" s="13">
        <f t="shared" ref="J289:J333" si="117">IF(H289&gt;400,I289+1,I289)</f>
        <v>2</v>
      </c>
      <c r="K289" s="13">
        <f t="shared" si="114"/>
        <v>20190331</v>
      </c>
      <c r="L289" s="11" t="s">
        <v>20</v>
      </c>
      <c r="M289" s="14" t="s">
        <v>68</v>
      </c>
      <c r="N289" s="11" t="s">
        <v>16</v>
      </c>
      <c r="O289" s="10" t="s">
        <v>298</v>
      </c>
      <c r="P289" s="11"/>
    </row>
    <row r="290" spans="1:16" ht="27" customHeight="1">
      <c r="A290" s="10" t="s">
        <v>16</v>
      </c>
      <c r="B290" s="11" t="s">
        <v>35</v>
      </c>
      <c r="C290" s="11" t="s">
        <v>28</v>
      </c>
      <c r="D290" s="14" t="s">
        <v>290</v>
      </c>
      <c r="E290" s="11" t="s">
        <v>16</v>
      </c>
      <c r="F290" s="12">
        <v>20180401</v>
      </c>
      <c r="G290" s="13">
        <f t="shared" ref="G290:G297" si="118">ROUNDDOWN(F290,-4)</f>
        <v>20180000</v>
      </c>
      <c r="H290" s="13">
        <f t="shared" ref="H290:H297" si="119">F290-G290</f>
        <v>401</v>
      </c>
      <c r="I290" s="13">
        <v>1</v>
      </c>
      <c r="J290" s="13">
        <f t="shared" ref="J290:J297" si="120">IF(H290&gt;400,I290+1,I290)</f>
        <v>2</v>
      </c>
      <c r="K290" s="13">
        <f t="shared" ref="K290:K297" si="121">G290+(J290*10000)+331</f>
        <v>20200331</v>
      </c>
      <c r="L290" s="11" t="s">
        <v>20</v>
      </c>
      <c r="M290" s="14" t="s">
        <v>68</v>
      </c>
      <c r="N290" s="11" t="s">
        <v>16</v>
      </c>
      <c r="O290" s="10" t="s">
        <v>298</v>
      </c>
      <c r="P290" s="11"/>
    </row>
    <row r="291" spans="1:16" ht="27" customHeight="1">
      <c r="A291" s="10" t="s">
        <v>16</v>
      </c>
      <c r="B291" s="11" t="s">
        <v>35</v>
      </c>
      <c r="C291" s="11" t="s">
        <v>28</v>
      </c>
      <c r="D291" s="14" t="s">
        <v>397</v>
      </c>
      <c r="E291" s="11" t="s">
        <v>16</v>
      </c>
      <c r="F291" s="12">
        <v>20180401</v>
      </c>
      <c r="G291" s="13">
        <f t="shared" si="118"/>
        <v>20180000</v>
      </c>
      <c r="H291" s="13">
        <f t="shared" si="119"/>
        <v>401</v>
      </c>
      <c r="I291" s="13">
        <v>1</v>
      </c>
      <c r="J291" s="13">
        <f t="shared" si="120"/>
        <v>2</v>
      </c>
      <c r="K291" s="13">
        <v>20210331</v>
      </c>
      <c r="L291" s="11" t="s">
        <v>20</v>
      </c>
      <c r="M291" s="14" t="s">
        <v>68</v>
      </c>
      <c r="N291" s="11" t="s">
        <v>16</v>
      </c>
      <c r="O291" s="10"/>
      <c r="P291" s="11"/>
    </row>
    <row r="292" spans="1:16" ht="27" customHeight="1">
      <c r="A292" s="10" t="s">
        <v>16</v>
      </c>
      <c r="B292" s="11" t="s">
        <v>35</v>
      </c>
      <c r="C292" s="11" t="s">
        <v>28</v>
      </c>
      <c r="D292" s="14" t="s">
        <v>398</v>
      </c>
      <c r="E292" s="11" t="s">
        <v>16</v>
      </c>
      <c r="F292" s="12">
        <v>20180401</v>
      </c>
      <c r="G292" s="13">
        <f t="shared" ref="G292" si="122">ROUNDDOWN(F292,-4)</f>
        <v>20180000</v>
      </c>
      <c r="H292" s="13">
        <f t="shared" ref="H292" si="123">F292-G292</f>
        <v>401</v>
      </c>
      <c r="I292" s="13">
        <v>1</v>
      </c>
      <c r="J292" s="13">
        <f t="shared" ref="J292" si="124">IF(H292&gt;400,I292+1,I292)</f>
        <v>2</v>
      </c>
      <c r="K292" s="13">
        <v>20220331</v>
      </c>
      <c r="L292" s="11" t="s">
        <v>20</v>
      </c>
      <c r="M292" s="14" t="s">
        <v>66</v>
      </c>
      <c r="N292" s="11" t="s">
        <v>16</v>
      </c>
      <c r="O292" s="10"/>
      <c r="P292" s="11"/>
    </row>
    <row r="293" spans="1:16" ht="27" customHeight="1">
      <c r="A293" s="10" t="s">
        <v>16</v>
      </c>
      <c r="B293" s="11" t="s">
        <v>35</v>
      </c>
      <c r="C293" s="14" t="s">
        <v>243</v>
      </c>
      <c r="D293" s="14" t="s">
        <v>246</v>
      </c>
      <c r="E293" s="11" t="s">
        <v>16</v>
      </c>
      <c r="F293" s="12">
        <v>20150401</v>
      </c>
      <c r="G293" s="13">
        <f t="shared" si="118"/>
        <v>20150000</v>
      </c>
      <c r="H293" s="13">
        <f t="shared" si="119"/>
        <v>401</v>
      </c>
      <c r="I293" s="13">
        <v>3</v>
      </c>
      <c r="J293" s="13">
        <f t="shared" si="120"/>
        <v>4</v>
      </c>
      <c r="K293" s="13">
        <f t="shared" si="121"/>
        <v>20190331</v>
      </c>
      <c r="L293" s="11" t="s">
        <v>20</v>
      </c>
      <c r="M293" s="14" t="s">
        <v>68</v>
      </c>
      <c r="N293" s="11" t="s">
        <v>16</v>
      </c>
      <c r="O293" s="11" t="s">
        <v>298</v>
      </c>
      <c r="P293" s="11"/>
    </row>
    <row r="294" spans="1:16" ht="27" customHeight="1">
      <c r="A294" s="10" t="s">
        <v>16</v>
      </c>
      <c r="B294" s="11" t="s">
        <v>35</v>
      </c>
      <c r="C294" s="14" t="s">
        <v>243</v>
      </c>
      <c r="D294" s="14" t="s">
        <v>247</v>
      </c>
      <c r="E294" s="11" t="s">
        <v>16</v>
      </c>
      <c r="F294" s="12">
        <v>20160401</v>
      </c>
      <c r="G294" s="13">
        <f t="shared" si="118"/>
        <v>20160000</v>
      </c>
      <c r="H294" s="13">
        <f t="shared" si="119"/>
        <v>401</v>
      </c>
      <c r="I294" s="13">
        <v>3</v>
      </c>
      <c r="J294" s="13">
        <f t="shared" si="120"/>
        <v>4</v>
      </c>
      <c r="K294" s="13">
        <f t="shared" si="121"/>
        <v>20200331</v>
      </c>
      <c r="L294" s="11" t="s">
        <v>20</v>
      </c>
      <c r="M294" s="14" t="s">
        <v>68</v>
      </c>
      <c r="N294" s="11" t="s">
        <v>16</v>
      </c>
      <c r="O294" s="14" t="s">
        <v>340</v>
      </c>
      <c r="P294" s="11"/>
    </row>
    <row r="295" spans="1:16" ht="27" customHeight="1">
      <c r="A295" s="10" t="s">
        <v>16</v>
      </c>
      <c r="B295" s="11" t="s">
        <v>35</v>
      </c>
      <c r="C295" s="14" t="s">
        <v>243</v>
      </c>
      <c r="D295" s="14" t="s">
        <v>248</v>
      </c>
      <c r="E295" s="11" t="s">
        <v>16</v>
      </c>
      <c r="F295" s="12">
        <v>20170401</v>
      </c>
      <c r="G295" s="13">
        <f t="shared" si="118"/>
        <v>20170000</v>
      </c>
      <c r="H295" s="13">
        <f t="shared" si="119"/>
        <v>401</v>
      </c>
      <c r="I295" s="13">
        <v>3</v>
      </c>
      <c r="J295" s="13">
        <f t="shared" si="120"/>
        <v>4</v>
      </c>
      <c r="K295" s="13">
        <f t="shared" si="121"/>
        <v>20210331</v>
      </c>
      <c r="L295" s="11" t="s">
        <v>20</v>
      </c>
      <c r="M295" s="14" t="s">
        <v>68</v>
      </c>
      <c r="N295" s="11" t="s">
        <v>16</v>
      </c>
      <c r="O295" s="11"/>
      <c r="P295" s="11"/>
    </row>
    <row r="296" spans="1:16" ht="27" customHeight="1">
      <c r="A296" s="10" t="s">
        <v>16</v>
      </c>
      <c r="B296" s="11" t="s">
        <v>35</v>
      </c>
      <c r="C296" s="14" t="s">
        <v>243</v>
      </c>
      <c r="D296" s="14" t="s">
        <v>291</v>
      </c>
      <c r="E296" s="11" t="s">
        <v>16</v>
      </c>
      <c r="F296" s="12">
        <v>20180401</v>
      </c>
      <c r="G296" s="13">
        <f t="shared" si="118"/>
        <v>20180000</v>
      </c>
      <c r="H296" s="13">
        <f t="shared" si="119"/>
        <v>401</v>
      </c>
      <c r="I296" s="13">
        <v>3</v>
      </c>
      <c r="J296" s="13">
        <f t="shared" si="120"/>
        <v>4</v>
      </c>
      <c r="K296" s="13">
        <f t="shared" si="121"/>
        <v>20220331</v>
      </c>
      <c r="L296" s="11" t="s">
        <v>20</v>
      </c>
      <c r="M296" s="14" t="s">
        <v>68</v>
      </c>
      <c r="N296" s="11" t="s">
        <v>16</v>
      </c>
      <c r="O296" s="11"/>
      <c r="P296" s="11"/>
    </row>
    <row r="297" spans="1:16" ht="27" customHeight="1">
      <c r="A297" s="10" t="s">
        <v>16</v>
      </c>
      <c r="B297" s="11" t="s">
        <v>35</v>
      </c>
      <c r="C297" s="14" t="s">
        <v>243</v>
      </c>
      <c r="D297" s="14" t="s">
        <v>399</v>
      </c>
      <c r="E297" s="11" t="s">
        <v>16</v>
      </c>
      <c r="F297" s="12">
        <f>F296+10000</f>
        <v>20190401</v>
      </c>
      <c r="G297" s="13">
        <f t="shared" si="118"/>
        <v>20190000</v>
      </c>
      <c r="H297" s="13">
        <f t="shared" si="119"/>
        <v>401</v>
      </c>
      <c r="I297" s="13">
        <v>3</v>
      </c>
      <c r="J297" s="13">
        <f t="shared" si="120"/>
        <v>4</v>
      </c>
      <c r="K297" s="13">
        <f t="shared" si="121"/>
        <v>20230331</v>
      </c>
      <c r="L297" s="11" t="s">
        <v>20</v>
      </c>
      <c r="M297" s="14" t="s">
        <v>68</v>
      </c>
      <c r="N297" s="11" t="s">
        <v>16</v>
      </c>
      <c r="O297" s="11"/>
      <c r="P297" s="11"/>
    </row>
    <row r="298" spans="1:16" ht="27" customHeight="1">
      <c r="A298" s="10" t="s">
        <v>16</v>
      </c>
      <c r="B298" s="11" t="s">
        <v>35</v>
      </c>
      <c r="C298" s="14" t="s">
        <v>243</v>
      </c>
      <c r="D298" s="14" t="s">
        <v>400</v>
      </c>
      <c r="E298" s="11" t="s">
        <v>16</v>
      </c>
      <c r="F298" s="12">
        <f>F297+10000</f>
        <v>20200401</v>
      </c>
      <c r="G298" s="13">
        <f t="shared" ref="G298" si="125">ROUNDDOWN(F298,-4)</f>
        <v>20200000</v>
      </c>
      <c r="H298" s="13">
        <f t="shared" ref="H298" si="126">F298-G298</f>
        <v>401</v>
      </c>
      <c r="I298" s="13">
        <v>3</v>
      </c>
      <c r="J298" s="13">
        <f t="shared" ref="J298" si="127">IF(H298&gt;400,I298+1,I298)</f>
        <v>4</v>
      </c>
      <c r="K298" s="13">
        <f t="shared" ref="K298" si="128">G298+(J298*10000)+331</f>
        <v>20240331</v>
      </c>
      <c r="L298" s="11" t="s">
        <v>20</v>
      </c>
      <c r="M298" s="14" t="s">
        <v>66</v>
      </c>
      <c r="N298" s="11" t="s">
        <v>16</v>
      </c>
      <c r="O298" s="11"/>
      <c r="P298" s="11"/>
    </row>
    <row r="299" spans="1:16" ht="27" customHeight="1">
      <c r="A299" s="10" t="s">
        <v>16</v>
      </c>
      <c r="B299" s="11" t="s">
        <v>40</v>
      </c>
      <c r="C299" s="11" t="s">
        <v>41</v>
      </c>
      <c r="D299" s="14" t="s">
        <v>67</v>
      </c>
      <c r="E299" s="11" t="s">
        <v>16</v>
      </c>
      <c r="F299" s="12">
        <v>20140401</v>
      </c>
      <c r="G299" s="13">
        <f t="shared" si="115"/>
        <v>20140000</v>
      </c>
      <c r="H299" s="13">
        <f t="shared" si="116"/>
        <v>401</v>
      </c>
      <c r="I299" s="13">
        <v>5</v>
      </c>
      <c r="J299" s="13">
        <f t="shared" si="117"/>
        <v>6</v>
      </c>
      <c r="K299" s="13">
        <f t="shared" si="114"/>
        <v>20200331</v>
      </c>
      <c r="L299" s="11" t="s">
        <v>20</v>
      </c>
      <c r="M299" s="14" t="s">
        <v>68</v>
      </c>
      <c r="N299" s="11" t="s">
        <v>16</v>
      </c>
      <c r="O299" s="10" t="s">
        <v>298</v>
      </c>
      <c r="P299" s="11"/>
    </row>
    <row r="300" spans="1:16" ht="27" customHeight="1">
      <c r="A300" s="10" t="s">
        <v>16</v>
      </c>
      <c r="B300" s="11" t="s">
        <v>40</v>
      </c>
      <c r="C300" s="11" t="s">
        <v>41</v>
      </c>
      <c r="D300" s="14" t="s">
        <v>90</v>
      </c>
      <c r="E300" s="11" t="s">
        <v>16</v>
      </c>
      <c r="F300" s="12">
        <f>F299+10000</f>
        <v>20150401</v>
      </c>
      <c r="G300" s="13">
        <f t="shared" si="115"/>
        <v>20150000</v>
      </c>
      <c r="H300" s="13">
        <f t="shared" si="116"/>
        <v>401</v>
      </c>
      <c r="I300" s="13">
        <v>5</v>
      </c>
      <c r="J300" s="13">
        <f t="shared" si="117"/>
        <v>6</v>
      </c>
      <c r="K300" s="13">
        <f t="shared" si="114"/>
        <v>20210331</v>
      </c>
      <c r="L300" s="11" t="s">
        <v>20</v>
      </c>
      <c r="M300" s="14" t="s">
        <v>68</v>
      </c>
      <c r="N300" s="11" t="s">
        <v>16</v>
      </c>
      <c r="O300" s="10"/>
      <c r="P300" s="11"/>
    </row>
    <row r="301" spans="1:16" ht="27" customHeight="1">
      <c r="A301" s="10" t="s">
        <v>16</v>
      </c>
      <c r="B301" s="11" t="s">
        <v>40</v>
      </c>
      <c r="C301" s="11" t="s">
        <v>41</v>
      </c>
      <c r="D301" s="14" t="s">
        <v>144</v>
      </c>
      <c r="E301" s="11" t="s">
        <v>16</v>
      </c>
      <c r="F301" s="12">
        <f>F300+10000</f>
        <v>20160401</v>
      </c>
      <c r="G301" s="13">
        <f t="shared" si="115"/>
        <v>20160000</v>
      </c>
      <c r="H301" s="13">
        <f t="shared" si="116"/>
        <v>401</v>
      </c>
      <c r="I301" s="13">
        <v>5</v>
      </c>
      <c r="J301" s="13">
        <f t="shared" si="117"/>
        <v>6</v>
      </c>
      <c r="K301" s="13">
        <f t="shared" si="114"/>
        <v>20220331</v>
      </c>
      <c r="L301" s="11" t="s">
        <v>20</v>
      </c>
      <c r="M301" s="14" t="s">
        <v>68</v>
      </c>
      <c r="N301" s="11" t="s">
        <v>16</v>
      </c>
      <c r="O301" s="10"/>
      <c r="P301" s="11"/>
    </row>
    <row r="302" spans="1:16" ht="27" customHeight="1">
      <c r="A302" s="10" t="s">
        <v>16</v>
      </c>
      <c r="B302" s="11" t="s">
        <v>40</v>
      </c>
      <c r="C302" s="11" t="s">
        <v>41</v>
      </c>
      <c r="D302" s="14" t="s">
        <v>143</v>
      </c>
      <c r="E302" s="11" t="s">
        <v>16</v>
      </c>
      <c r="F302" s="12">
        <f>F301+10000</f>
        <v>20170401</v>
      </c>
      <c r="G302" s="13">
        <f>ROUNDDOWN(F302,-4)</f>
        <v>20170000</v>
      </c>
      <c r="H302" s="13">
        <f>F302-G302</f>
        <v>401</v>
      </c>
      <c r="I302" s="13">
        <v>5</v>
      </c>
      <c r="J302" s="13">
        <f>IF(H302&gt;400,I302+1,I302)</f>
        <v>6</v>
      </c>
      <c r="K302" s="13">
        <f>G302+(J302*10000)+331</f>
        <v>20230331</v>
      </c>
      <c r="L302" s="11" t="s">
        <v>20</v>
      </c>
      <c r="M302" s="14" t="s">
        <v>66</v>
      </c>
      <c r="N302" s="11" t="s">
        <v>16</v>
      </c>
      <c r="O302" s="10"/>
      <c r="P302" s="11"/>
    </row>
    <row r="303" spans="1:16" ht="27" customHeight="1">
      <c r="A303" s="10" t="s">
        <v>16</v>
      </c>
      <c r="B303" s="11" t="s">
        <v>40</v>
      </c>
      <c r="C303" s="11" t="s">
        <v>41</v>
      </c>
      <c r="D303" s="14" t="s">
        <v>292</v>
      </c>
      <c r="E303" s="11" t="s">
        <v>16</v>
      </c>
      <c r="F303" s="12">
        <f>F302+10000</f>
        <v>20180401</v>
      </c>
      <c r="G303" s="13">
        <f>ROUNDDOWN(F303,-4)</f>
        <v>20180000</v>
      </c>
      <c r="H303" s="13">
        <f>F303-G303</f>
        <v>401</v>
      </c>
      <c r="I303" s="13">
        <v>5</v>
      </c>
      <c r="J303" s="13">
        <f>IF(H303&gt;400,I303+1,I303)</f>
        <v>6</v>
      </c>
      <c r="K303" s="13">
        <f>G303+(J303*10000)+331</f>
        <v>20240331</v>
      </c>
      <c r="L303" s="11" t="s">
        <v>20</v>
      </c>
      <c r="M303" s="14" t="s">
        <v>66</v>
      </c>
      <c r="N303" s="11" t="s">
        <v>16</v>
      </c>
      <c r="O303" s="10"/>
      <c r="P303" s="11"/>
    </row>
    <row r="304" spans="1:16" ht="27" customHeight="1">
      <c r="A304" s="10" t="s">
        <v>16</v>
      </c>
      <c r="B304" s="11" t="s">
        <v>40</v>
      </c>
      <c r="C304" s="11" t="s">
        <v>41</v>
      </c>
      <c r="D304" s="14" t="s">
        <v>310</v>
      </c>
      <c r="E304" s="11" t="s">
        <v>16</v>
      </c>
      <c r="F304" s="12">
        <f>F303+10000</f>
        <v>20190401</v>
      </c>
      <c r="G304" s="13">
        <f>ROUNDDOWN(F304,-4)</f>
        <v>20190000</v>
      </c>
      <c r="H304" s="13">
        <f>F304-G304</f>
        <v>401</v>
      </c>
      <c r="I304" s="13">
        <v>5</v>
      </c>
      <c r="J304" s="13">
        <f>IF(H304&gt;400,I304+1,I304)</f>
        <v>6</v>
      </c>
      <c r="K304" s="13">
        <f>G304+(J304*10000)+331</f>
        <v>20250331</v>
      </c>
      <c r="L304" s="11" t="s">
        <v>20</v>
      </c>
      <c r="M304" s="14" t="s">
        <v>66</v>
      </c>
      <c r="N304" s="11" t="s">
        <v>16</v>
      </c>
      <c r="O304" s="10"/>
      <c r="P304" s="11"/>
    </row>
    <row r="305" spans="1:16" ht="27" customHeight="1">
      <c r="A305" s="10" t="s">
        <v>16</v>
      </c>
      <c r="B305" s="11" t="s">
        <v>40</v>
      </c>
      <c r="C305" s="11" t="s">
        <v>41</v>
      </c>
      <c r="D305" s="14" t="s">
        <v>401</v>
      </c>
      <c r="E305" s="11" t="s">
        <v>16</v>
      </c>
      <c r="F305" s="12">
        <f>F304+10000</f>
        <v>20200401</v>
      </c>
      <c r="G305" s="13">
        <f>ROUNDDOWN(F305,-4)</f>
        <v>20200000</v>
      </c>
      <c r="H305" s="13">
        <f>F305-G305</f>
        <v>401</v>
      </c>
      <c r="I305" s="13">
        <v>5</v>
      </c>
      <c r="J305" s="13">
        <f>IF(H305&gt;400,I305+1,I305)</f>
        <v>6</v>
      </c>
      <c r="K305" s="13">
        <f>G305+(J305*10000)+331</f>
        <v>20260331</v>
      </c>
      <c r="L305" s="11" t="s">
        <v>20</v>
      </c>
      <c r="M305" s="14" t="s">
        <v>66</v>
      </c>
      <c r="N305" s="11" t="s">
        <v>16</v>
      </c>
      <c r="O305" s="10"/>
      <c r="P305" s="11"/>
    </row>
    <row r="306" spans="1:16" ht="27" customHeight="1">
      <c r="A306" s="10" t="s">
        <v>16</v>
      </c>
      <c r="B306" s="11" t="s">
        <v>42</v>
      </c>
      <c r="C306" s="11" t="s">
        <v>43</v>
      </c>
      <c r="D306" s="11" t="s">
        <v>44</v>
      </c>
      <c r="E306" s="11" t="s">
        <v>16</v>
      </c>
      <c r="F306" s="12">
        <v>20140401</v>
      </c>
      <c r="G306" s="13">
        <f t="shared" si="115"/>
        <v>20140000</v>
      </c>
      <c r="H306" s="13">
        <f t="shared" si="116"/>
        <v>401</v>
      </c>
      <c r="I306" s="13">
        <v>10</v>
      </c>
      <c r="J306" s="13">
        <f t="shared" si="117"/>
        <v>11</v>
      </c>
      <c r="K306" s="13">
        <f t="shared" si="114"/>
        <v>20250331</v>
      </c>
      <c r="L306" s="11" t="s">
        <v>20</v>
      </c>
      <c r="M306" s="14" t="s">
        <v>66</v>
      </c>
      <c r="N306" s="11" t="s">
        <v>16</v>
      </c>
      <c r="O306" s="10"/>
      <c r="P306" s="11"/>
    </row>
    <row r="307" spans="1:16" ht="27" customHeight="1">
      <c r="A307" s="10" t="s">
        <v>16</v>
      </c>
      <c r="B307" s="14" t="s">
        <v>168</v>
      </c>
      <c r="C307" s="14" t="s">
        <v>169</v>
      </c>
      <c r="D307" s="11" t="s">
        <v>59</v>
      </c>
      <c r="E307" s="11" t="s">
        <v>16</v>
      </c>
      <c r="F307" s="12">
        <v>20171101</v>
      </c>
      <c r="G307" s="13">
        <f t="shared" si="115"/>
        <v>20170000</v>
      </c>
      <c r="H307" s="13">
        <f t="shared" si="116"/>
        <v>1101</v>
      </c>
      <c r="I307" s="13">
        <v>3</v>
      </c>
      <c r="J307" s="13">
        <f t="shared" si="117"/>
        <v>4</v>
      </c>
      <c r="K307" s="13">
        <f t="shared" si="114"/>
        <v>20210331</v>
      </c>
      <c r="L307" s="11" t="s">
        <v>20</v>
      </c>
      <c r="M307" s="14" t="s">
        <v>66</v>
      </c>
      <c r="N307" s="11" t="s">
        <v>16</v>
      </c>
      <c r="O307" s="23" t="s">
        <v>311</v>
      </c>
      <c r="P307" s="11"/>
    </row>
    <row r="308" spans="1:16" ht="27" customHeight="1">
      <c r="A308" s="10" t="s">
        <v>16</v>
      </c>
      <c r="B308" s="11" t="s">
        <v>45</v>
      </c>
      <c r="C308" s="11" t="s">
        <v>46</v>
      </c>
      <c r="D308" s="11" t="s">
        <v>47</v>
      </c>
      <c r="E308" s="11" t="s">
        <v>16</v>
      </c>
      <c r="F308" s="12">
        <v>20140401</v>
      </c>
      <c r="G308" s="13">
        <f t="shared" si="115"/>
        <v>20140000</v>
      </c>
      <c r="H308" s="13">
        <f t="shared" si="116"/>
        <v>401</v>
      </c>
      <c r="I308" s="13">
        <v>10</v>
      </c>
      <c r="J308" s="13">
        <f t="shared" si="117"/>
        <v>11</v>
      </c>
      <c r="K308" s="13">
        <f t="shared" si="114"/>
        <v>20250331</v>
      </c>
      <c r="L308" s="11" t="s">
        <v>20</v>
      </c>
      <c r="M308" s="14" t="s">
        <v>66</v>
      </c>
      <c r="N308" s="11" t="s">
        <v>16</v>
      </c>
      <c r="O308" s="10"/>
      <c r="P308" s="11"/>
    </row>
    <row r="309" spans="1:16" ht="27" customHeight="1">
      <c r="A309" s="10" t="s">
        <v>16</v>
      </c>
      <c r="B309" s="11" t="s">
        <v>45</v>
      </c>
      <c r="C309" s="11" t="s">
        <v>46</v>
      </c>
      <c r="D309" s="14" t="s">
        <v>326</v>
      </c>
      <c r="E309" s="11" t="s">
        <v>16</v>
      </c>
      <c r="F309" s="12">
        <v>20080401</v>
      </c>
      <c r="G309" s="13">
        <f t="shared" si="115"/>
        <v>20080000</v>
      </c>
      <c r="H309" s="13">
        <f t="shared" si="116"/>
        <v>401</v>
      </c>
      <c r="I309" s="13">
        <v>10</v>
      </c>
      <c r="J309" s="13">
        <f t="shared" si="117"/>
        <v>11</v>
      </c>
      <c r="K309" s="13">
        <f t="shared" si="114"/>
        <v>20190331</v>
      </c>
      <c r="L309" s="11" t="s">
        <v>20</v>
      </c>
      <c r="M309" s="14" t="s">
        <v>66</v>
      </c>
      <c r="N309" s="11" t="s">
        <v>16</v>
      </c>
      <c r="O309" s="10" t="s">
        <v>298</v>
      </c>
      <c r="P309" s="11"/>
    </row>
    <row r="310" spans="1:16" ht="27" customHeight="1">
      <c r="A310" s="10" t="s">
        <v>16</v>
      </c>
      <c r="B310" s="11" t="s">
        <v>45</v>
      </c>
      <c r="C310" s="11" t="s">
        <v>46</v>
      </c>
      <c r="D310" s="14" t="s">
        <v>327</v>
      </c>
      <c r="E310" s="11" t="s">
        <v>16</v>
      </c>
      <c r="F310" s="12">
        <f>F309+10000</f>
        <v>20090401</v>
      </c>
      <c r="G310" s="13">
        <f t="shared" si="115"/>
        <v>20090000</v>
      </c>
      <c r="H310" s="13">
        <f t="shared" si="116"/>
        <v>401</v>
      </c>
      <c r="I310" s="13">
        <v>10</v>
      </c>
      <c r="J310" s="13">
        <f t="shared" si="117"/>
        <v>11</v>
      </c>
      <c r="K310" s="13">
        <f t="shared" si="114"/>
        <v>20200331</v>
      </c>
      <c r="L310" s="11" t="s">
        <v>20</v>
      </c>
      <c r="M310" s="11" t="s">
        <v>66</v>
      </c>
      <c r="N310" s="11" t="s">
        <v>16</v>
      </c>
      <c r="O310" s="18" t="s">
        <v>340</v>
      </c>
      <c r="P310" s="11"/>
    </row>
    <row r="311" spans="1:16" ht="27" customHeight="1">
      <c r="A311" s="10" t="s">
        <v>16</v>
      </c>
      <c r="B311" s="11" t="s">
        <v>45</v>
      </c>
      <c r="C311" s="11" t="s">
        <v>46</v>
      </c>
      <c r="D311" s="14" t="s">
        <v>328</v>
      </c>
      <c r="E311" s="11" t="s">
        <v>16</v>
      </c>
      <c r="F311" s="12">
        <f t="shared" ref="F311:F318" si="129">F310+10000</f>
        <v>20100401</v>
      </c>
      <c r="G311" s="13">
        <f t="shared" si="115"/>
        <v>20100000</v>
      </c>
      <c r="H311" s="13">
        <f t="shared" si="116"/>
        <v>401</v>
      </c>
      <c r="I311" s="13">
        <v>10</v>
      </c>
      <c r="J311" s="13">
        <f t="shared" si="117"/>
        <v>11</v>
      </c>
      <c r="K311" s="13">
        <f t="shared" si="114"/>
        <v>20210331</v>
      </c>
      <c r="L311" s="11" t="s">
        <v>20</v>
      </c>
      <c r="M311" s="11" t="s">
        <v>66</v>
      </c>
      <c r="N311" s="11" t="s">
        <v>16</v>
      </c>
      <c r="O311" s="10"/>
      <c r="P311" s="11"/>
    </row>
    <row r="312" spans="1:16" ht="27" customHeight="1">
      <c r="A312" s="10" t="s">
        <v>16</v>
      </c>
      <c r="B312" s="11" t="s">
        <v>45</v>
      </c>
      <c r="C312" s="11" t="s">
        <v>46</v>
      </c>
      <c r="D312" s="14" t="s">
        <v>329</v>
      </c>
      <c r="E312" s="11" t="s">
        <v>16</v>
      </c>
      <c r="F312" s="12">
        <f t="shared" si="129"/>
        <v>20110401</v>
      </c>
      <c r="G312" s="13">
        <f t="shared" si="115"/>
        <v>20110000</v>
      </c>
      <c r="H312" s="13">
        <f t="shared" si="116"/>
        <v>401</v>
      </c>
      <c r="I312" s="13">
        <v>10</v>
      </c>
      <c r="J312" s="13">
        <f t="shared" si="117"/>
        <v>11</v>
      </c>
      <c r="K312" s="13">
        <f t="shared" si="114"/>
        <v>20220331</v>
      </c>
      <c r="L312" s="11" t="s">
        <v>20</v>
      </c>
      <c r="M312" s="11" t="s">
        <v>66</v>
      </c>
      <c r="N312" s="11" t="s">
        <v>16</v>
      </c>
      <c r="O312" s="10"/>
      <c r="P312" s="11"/>
    </row>
    <row r="313" spans="1:16" ht="27" customHeight="1">
      <c r="A313" s="10" t="s">
        <v>16</v>
      </c>
      <c r="B313" s="11" t="s">
        <v>45</v>
      </c>
      <c r="C313" s="11" t="s">
        <v>46</v>
      </c>
      <c r="D313" s="14" t="s">
        <v>330</v>
      </c>
      <c r="E313" s="11" t="s">
        <v>16</v>
      </c>
      <c r="F313" s="12">
        <f t="shared" si="129"/>
        <v>20120401</v>
      </c>
      <c r="G313" s="13">
        <f t="shared" si="115"/>
        <v>20120000</v>
      </c>
      <c r="H313" s="13">
        <f t="shared" si="116"/>
        <v>401</v>
      </c>
      <c r="I313" s="13">
        <v>10</v>
      </c>
      <c r="J313" s="13">
        <f t="shared" si="117"/>
        <v>11</v>
      </c>
      <c r="K313" s="13">
        <f t="shared" si="114"/>
        <v>20230331</v>
      </c>
      <c r="L313" s="11" t="s">
        <v>20</v>
      </c>
      <c r="M313" s="11" t="s">
        <v>66</v>
      </c>
      <c r="N313" s="11" t="s">
        <v>16</v>
      </c>
      <c r="O313" s="10"/>
      <c r="P313" s="11"/>
    </row>
    <row r="314" spans="1:16" ht="27" customHeight="1">
      <c r="A314" s="10" t="s">
        <v>16</v>
      </c>
      <c r="B314" s="11" t="s">
        <v>45</v>
      </c>
      <c r="C314" s="11" t="s">
        <v>46</v>
      </c>
      <c r="D314" s="14" t="s">
        <v>331</v>
      </c>
      <c r="E314" s="11" t="s">
        <v>16</v>
      </c>
      <c r="F314" s="12">
        <f t="shared" si="129"/>
        <v>20130401</v>
      </c>
      <c r="G314" s="13">
        <f t="shared" si="115"/>
        <v>20130000</v>
      </c>
      <c r="H314" s="13">
        <f t="shared" si="116"/>
        <v>401</v>
      </c>
      <c r="I314" s="13">
        <v>10</v>
      </c>
      <c r="J314" s="13">
        <f t="shared" si="117"/>
        <v>11</v>
      </c>
      <c r="K314" s="13">
        <f t="shared" si="114"/>
        <v>20240331</v>
      </c>
      <c r="L314" s="11" t="s">
        <v>20</v>
      </c>
      <c r="M314" s="11" t="s">
        <v>66</v>
      </c>
      <c r="N314" s="11" t="s">
        <v>16</v>
      </c>
      <c r="O314" s="10"/>
      <c r="P314" s="11"/>
    </row>
    <row r="315" spans="1:16" ht="27" customHeight="1">
      <c r="A315" s="10" t="s">
        <v>16</v>
      </c>
      <c r="B315" s="11" t="s">
        <v>45</v>
      </c>
      <c r="C315" s="11" t="s">
        <v>46</v>
      </c>
      <c r="D315" s="14" t="s">
        <v>332</v>
      </c>
      <c r="E315" s="11" t="s">
        <v>16</v>
      </c>
      <c r="F315" s="12">
        <f t="shared" si="129"/>
        <v>20140401</v>
      </c>
      <c r="G315" s="13">
        <f t="shared" si="115"/>
        <v>20140000</v>
      </c>
      <c r="H315" s="13">
        <f t="shared" si="116"/>
        <v>401</v>
      </c>
      <c r="I315" s="13">
        <v>10</v>
      </c>
      <c r="J315" s="13">
        <f t="shared" si="117"/>
        <v>11</v>
      </c>
      <c r="K315" s="13">
        <f t="shared" si="114"/>
        <v>20250331</v>
      </c>
      <c r="L315" s="11" t="s">
        <v>20</v>
      </c>
      <c r="M315" s="11" t="s">
        <v>66</v>
      </c>
      <c r="N315" s="11" t="s">
        <v>16</v>
      </c>
      <c r="O315" s="10"/>
      <c r="P315" s="11"/>
    </row>
    <row r="316" spans="1:16" ht="27" customHeight="1">
      <c r="A316" s="10" t="s">
        <v>16</v>
      </c>
      <c r="B316" s="11" t="s">
        <v>45</v>
      </c>
      <c r="C316" s="11" t="s">
        <v>46</v>
      </c>
      <c r="D316" s="14" t="s">
        <v>333</v>
      </c>
      <c r="E316" s="11" t="s">
        <v>16</v>
      </c>
      <c r="F316" s="12">
        <f t="shared" si="129"/>
        <v>20150401</v>
      </c>
      <c r="G316" s="13">
        <f t="shared" si="115"/>
        <v>20150000</v>
      </c>
      <c r="H316" s="13">
        <f t="shared" si="116"/>
        <v>401</v>
      </c>
      <c r="I316" s="13">
        <v>10</v>
      </c>
      <c r="J316" s="13">
        <f t="shared" si="117"/>
        <v>11</v>
      </c>
      <c r="K316" s="13">
        <f t="shared" si="114"/>
        <v>20260331</v>
      </c>
      <c r="L316" s="11" t="s">
        <v>20</v>
      </c>
      <c r="M316" s="11" t="s">
        <v>66</v>
      </c>
      <c r="N316" s="11" t="s">
        <v>16</v>
      </c>
      <c r="O316" s="10"/>
      <c r="P316" s="11"/>
    </row>
    <row r="317" spans="1:16" ht="27" customHeight="1">
      <c r="A317" s="10" t="s">
        <v>57</v>
      </c>
      <c r="B317" s="11" t="s">
        <v>0</v>
      </c>
      <c r="C317" s="11" t="s">
        <v>1</v>
      </c>
      <c r="D317" s="14" t="s">
        <v>334</v>
      </c>
      <c r="E317" s="11" t="s">
        <v>58</v>
      </c>
      <c r="F317" s="12">
        <f t="shared" si="129"/>
        <v>20160401</v>
      </c>
      <c r="G317" s="13">
        <f t="shared" si="115"/>
        <v>20160000</v>
      </c>
      <c r="H317" s="13">
        <f t="shared" si="116"/>
        <v>401</v>
      </c>
      <c r="I317" s="13">
        <v>10</v>
      </c>
      <c r="J317" s="13">
        <f t="shared" si="117"/>
        <v>11</v>
      </c>
      <c r="K317" s="13">
        <f t="shared" si="114"/>
        <v>20270331</v>
      </c>
      <c r="L317" s="11" t="s">
        <v>55</v>
      </c>
      <c r="M317" s="11" t="s">
        <v>66</v>
      </c>
      <c r="N317" s="11" t="s">
        <v>58</v>
      </c>
      <c r="O317" s="10"/>
      <c r="P317" s="11"/>
    </row>
    <row r="318" spans="1:16" ht="27" customHeight="1">
      <c r="A318" s="10" t="s">
        <v>57</v>
      </c>
      <c r="B318" s="11" t="s">
        <v>0</v>
      </c>
      <c r="C318" s="11" t="s">
        <v>1</v>
      </c>
      <c r="D318" s="14" t="s">
        <v>335</v>
      </c>
      <c r="E318" s="11" t="s">
        <v>58</v>
      </c>
      <c r="F318" s="12">
        <f t="shared" si="129"/>
        <v>20170401</v>
      </c>
      <c r="G318" s="13">
        <f t="shared" si="115"/>
        <v>20170000</v>
      </c>
      <c r="H318" s="13">
        <f t="shared" si="116"/>
        <v>401</v>
      </c>
      <c r="I318" s="13">
        <v>10</v>
      </c>
      <c r="J318" s="13">
        <f t="shared" si="117"/>
        <v>11</v>
      </c>
      <c r="K318" s="13">
        <f t="shared" si="114"/>
        <v>20280331</v>
      </c>
      <c r="L318" s="11" t="s">
        <v>55</v>
      </c>
      <c r="M318" s="11" t="s">
        <v>66</v>
      </c>
      <c r="N318" s="11" t="s">
        <v>58</v>
      </c>
      <c r="O318" s="10"/>
      <c r="P318" s="11"/>
    </row>
    <row r="319" spans="1:16" ht="27" customHeight="1">
      <c r="A319" s="10" t="s">
        <v>16</v>
      </c>
      <c r="B319" s="11" t="s">
        <v>48</v>
      </c>
      <c r="C319" s="11" t="s">
        <v>49</v>
      </c>
      <c r="D319" s="11" t="s">
        <v>50</v>
      </c>
      <c r="E319" s="11" t="s">
        <v>16</v>
      </c>
      <c r="F319" s="12">
        <v>19930331</v>
      </c>
      <c r="G319" s="13">
        <f t="shared" si="115"/>
        <v>19930000</v>
      </c>
      <c r="H319" s="13">
        <f t="shared" si="116"/>
        <v>331</v>
      </c>
      <c r="I319" s="13">
        <v>30</v>
      </c>
      <c r="J319" s="13">
        <f t="shared" si="117"/>
        <v>30</v>
      </c>
      <c r="K319" s="13">
        <v>20240331</v>
      </c>
      <c r="L319" s="11" t="s">
        <v>20</v>
      </c>
      <c r="M319" s="14" t="s">
        <v>68</v>
      </c>
      <c r="N319" s="11" t="s">
        <v>16</v>
      </c>
      <c r="O319" s="18"/>
      <c r="P319" s="11"/>
    </row>
    <row r="320" spans="1:16" ht="27" customHeight="1">
      <c r="A320" s="10" t="s">
        <v>16</v>
      </c>
      <c r="B320" s="11" t="s">
        <v>51</v>
      </c>
      <c r="C320" s="11" t="s">
        <v>52</v>
      </c>
      <c r="D320" s="14" t="s">
        <v>91</v>
      </c>
      <c r="E320" s="11" t="s">
        <v>16</v>
      </c>
      <c r="F320" s="12">
        <v>20150401</v>
      </c>
      <c r="G320" s="13">
        <f t="shared" si="115"/>
        <v>20150000</v>
      </c>
      <c r="H320" s="13">
        <f t="shared" si="116"/>
        <v>401</v>
      </c>
      <c r="I320" s="13">
        <v>3</v>
      </c>
      <c r="J320" s="13">
        <f t="shared" si="117"/>
        <v>4</v>
      </c>
      <c r="K320" s="13">
        <f t="shared" ref="K320:K333" si="130">G320+(J320*10000)+331</f>
        <v>20190331</v>
      </c>
      <c r="L320" s="11" t="s">
        <v>20</v>
      </c>
      <c r="M320" s="14" t="s">
        <v>68</v>
      </c>
      <c r="N320" s="11" t="s">
        <v>16</v>
      </c>
      <c r="O320" s="10" t="s">
        <v>298</v>
      </c>
      <c r="P320" s="11"/>
    </row>
    <row r="321" spans="1:16" ht="27" customHeight="1">
      <c r="A321" s="10" t="s">
        <v>16</v>
      </c>
      <c r="B321" s="11" t="s">
        <v>51</v>
      </c>
      <c r="C321" s="11" t="s">
        <v>52</v>
      </c>
      <c r="D321" s="14" t="s">
        <v>174</v>
      </c>
      <c r="E321" s="11" t="s">
        <v>16</v>
      </c>
      <c r="F321" s="12">
        <f>F320+10000</f>
        <v>20160401</v>
      </c>
      <c r="G321" s="13">
        <f t="shared" si="115"/>
        <v>20160000</v>
      </c>
      <c r="H321" s="13">
        <f t="shared" si="116"/>
        <v>401</v>
      </c>
      <c r="I321" s="13">
        <v>3</v>
      </c>
      <c r="J321" s="13">
        <f t="shared" si="117"/>
        <v>4</v>
      </c>
      <c r="K321" s="13">
        <f t="shared" si="130"/>
        <v>20200331</v>
      </c>
      <c r="L321" s="11" t="s">
        <v>20</v>
      </c>
      <c r="M321" s="14" t="s">
        <v>68</v>
      </c>
      <c r="N321" s="11" t="s">
        <v>16</v>
      </c>
      <c r="O321" s="18" t="s">
        <v>340</v>
      </c>
      <c r="P321" s="11"/>
    </row>
    <row r="322" spans="1:16" ht="27" customHeight="1">
      <c r="A322" s="10" t="s">
        <v>16</v>
      </c>
      <c r="B322" s="11" t="s">
        <v>51</v>
      </c>
      <c r="C322" s="11" t="s">
        <v>52</v>
      </c>
      <c r="D322" s="14" t="s">
        <v>175</v>
      </c>
      <c r="E322" s="11" t="s">
        <v>16</v>
      </c>
      <c r="F322" s="12">
        <f>F321+10000</f>
        <v>20170401</v>
      </c>
      <c r="G322" s="13">
        <f>ROUNDDOWN(F322,-4)</f>
        <v>20170000</v>
      </c>
      <c r="H322" s="13">
        <f>F322-G322</f>
        <v>401</v>
      </c>
      <c r="I322" s="13">
        <v>3</v>
      </c>
      <c r="J322" s="13">
        <f>IF(H322&gt;400,I322+1,I322)</f>
        <v>4</v>
      </c>
      <c r="K322" s="13">
        <f>G322+(J322*10000)+331</f>
        <v>20210331</v>
      </c>
      <c r="L322" s="11" t="s">
        <v>20</v>
      </c>
      <c r="M322" s="14" t="s">
        <v>68</v>
      </c>
      <c r="N322" s="11" t="s">
        <v>16</v>
      </c>
      <c r="O322" s="10"/>
      <c r="P322" s="11"/>
    </row>
    <row r="323" spans="1:16" ht="27" customHeight="1">
      <c r="A323" s="10" t="s">
        <v>16</v>
      </c>
      <c r="B323" s="11" t="s">
        <v>51</v>
      </c>
      <c r="C323" s="11" t="s">
        <v>52</v>
      </c>
      <c r="D323" s="14" t="s">
        <v>293</v>
      </c>
      <c r="E323" s="11" t="s">
        <v>16</v>
      </c>
      <c r="F323" s="12">
        <f>F322+10000</f>
        <v>20180401</v>
      </c>
      <c r="G323" s="13">
        <f>ROUNDDOWN(F323,-4)</f>
        <v>20180000</v>
      </c>
      <c r="H323" s="13">
        <f>F323-G323</f>
        <v>401</v>
      </c>
      <c r="I323" s="13">
        <v>3</v>
      </c>
      <c r="J323" s="13">
        <f>IF(H323&gt;400,I323+1,I323)</f>
        <v>4</v>
      </c>
      <c r="K323" s="13">
        <f>G323+(J323*10000)+331</f>
        <v>20220331</v>
      </c>
      <c r="L323" s="11" t="s">
        <v>20</v>
      </c>
      <c r="M323" s="14" t="s">
        <v>68</v>
      </c>
      <c r="N323" s="11" t="s">
        <v>16</v>
      </c>
      <c r="O323" s="10"/>
      <c r="P323" s="11"/>
    </row>
    <row r="324" spans="1:16" ht="27" customHeight="1">
      <c r="A324" s="10" t="s">
        <v>16</v>
      </c>
      <c r="B324" s="11" t="s">
        <v>51</v>
      </c>
      <c r="C324" s="11" t="s">
        <v>52</v>
      </c>
      <c r="D324" s="14" t="s">
        <v>407</v>
      </c>
      <c r="E324" s="11" t="s">
        <v>16</v>
      </c>
      <c r="F324" s="12">
        <f>F323+10000</f>
        <v>20190401</v>
      </c>
      <c r="G324" s="13">
        <f>ROUNDDOWN(F324,-4)</f>
        <v>20190000</v>
      </c>
      <c r="H324" s="13">
        <f>F324-G324</f>
        <v>401</v>
      </c>
      <c r="I324" s="13">
        <v>3</v>
      </c>
      <c r="J324" s="13">
        <f>IF(H324&gt;400,I324+1,I324)</f>
        <v>4</v>
      </c>
      <c r="K324" s="13">
        <f>G324+(J324*10000)+331</f>
        <v>20230331</v>
      </c>
      <c r="L324" s="11" t="s">
        <v>20</v>
      </c>
      <c r="M324" s="14" t="s">
        <v>68</v>
      </c>
      <c r="N324" s="11" t="s">
        <v>16</v>
      </c>
      <c r="O324" s="10"/>
      <c r="P324" s="11"/>
    </row>
    <row r="325" spans="1:16" ht="27" customHeight="1">
      <c r="A325" s="10" t="s">
        <v>16</v>
      </c>
      <c r="B325" s="11" t="s">
        <v>51</v>
      </c>
      <c r="C325" s="11" t="s">
        <v>52</v>
      </c>
      <c r="D325" s="14" t="s">
        <v>402</v>
      </c>
      <c r="E325" s="11" t="s">
        <v>16</v>
      </c>
      <c r="F325" s="12">
        <f>F324+10000</f>
        <v>20200401</v>
      </c>
      <c r="G325" s="13">
        <f>ROUNDDOWN(F325,-4)</f>
        <v>20200000</v>
      </c>
      <c r="H325" s="13">
        <f>F325-G325</f>
        <v>401</v>
      </c>
      <c r="I325" s="13">
        <v>3</v>
      </c>
      <c r="J325" s="13">
        <f>IF(H325&gt;400,I325+1,I325)</f>
        <v>4</v>
      </c>
      <c r="K325" s="13">
        <f>G325+(J325*10000)+331</f>
        <v>20240331</v>
      </c>
      <c r="L325" s="11" t="s">
        <v>20</v>
      </c>
      <c r="M325" s="14" t="s">
        <v>66</v>
      </c>
      <c r="N325" s="11" t="s">
        <v>16</v>
      </c>
      <c r="O325" s="10"/>
      <c r="P325" s="11"/>
    </row>
    <row r="326" spans="1:16" ht="27" customHeight="1">
      <c r="A326" s="10" t="s">
        <v>16</v>
      </c>
      <c r="B326" s="11" t="s">
        <v>51</v>
      </c>
      <c r="C326" s="11" t="s">
        <v>52</v>
      </c>
      <c r="D326" s="14" t="s">
        <v>92</v>
      </c>
      <c r="E326" s="11" t="s">
        <v>16</v>
      </c>
      <c r="F326" s="12">
        <v>20150401</v>
      </c>
      <c r="G326" s="13">
        <f t="shared" si="115"/>
        <v>20150000</v>
      </c>
      <c r="H326" s="13">
        <f t="shared" si="116"/>
        <v>401</v>
      </c>
      <c r="I326" s="13">
        <v>3</v>
      </c>
      <c r="J326" s="13">
        <f t="shared" si="117"/>
        <v>4</v>
      </c>
      <c r="K326" s="13">
        <f t="shared" si="130"/>
        <v>20190331</v>
      </c>
      <c r="L326" s="11" t="s">
        <v>20</v>
      </c>
      <c r="M326" s="14" t="s">
        <v>68</v>
      </c>
      <c r="N326" s="11" t="s">
        <v>16</v>
      </c>
      <c r="O326" s="10" t="s">
        <v>297</v>
      </c>
      <c r="P326" s="11"/>
    </row>
    <row r="327" spans="1:16" ht="27" customHeight="1">
      <c r="A327" s="10" t="s">
        <v>16</v>
      </c>
      <c r="B327" s="11" t="s">
        <v>51</v>
      </c>
      <c r="C327" s="11" t="s">
        <v>52</v>
      </c>
      <c r="D327" s="14" t="s">
        <v>172</v>
      </c>
      <c r="E327" s="11" t="s">
        <v>16</v>
      </c>
      <c r="F327" s="12">
        <f>F326+10000</f>
        <v>20160401</v>
      </c>
      <c r="G327" s="13">
        <f t="shared" si="115"/>
        <v>20160000</v>
      </c>
      <c r="H327" s="13">
        <f t="shared" si="116"/>
        <v>401</v>
      </c>
      <c r="I327" s="13">
        <v>3</v>
      </c>
      <c r="J327" s="13">
        <f t="shared" si="117"/>
        <v>4</v>
      </c>
      <c r="K327" s="13">
        <f t="shared" si="130"/>
        <v>20200331</v>
      </c>
      <c r="L327" s="11" t="s">
        <v>20</v>
      </c>
      <c r="M327" s="14" t="s">
        <v>68</v>
      </c>
      <c r="N327" s="11" t="s">
        <v>16</v>
      </c>
      <c r="O327" s="18" t="s">
        <v>340</v>
      </c>
      <c r="P327" s="11"/>
    </row>
    <row r="328" spans="1:16" ht="27" customHeight="1">
      <c r="A328" s="10" t="s">
        <v>16</v>
      </c>
      <c r="B328" s="11" t="s">
        <v>51</v>
      </c>
      <c r="C328" s="11" t="s">
        <v>52</v>
      </c>
      <c r="D328" s="14" t="s">
        <v>173</v>
      </c>
      <c r="E328" s="11" t="s">
        <v>16</v>
      </c>
      <c r="F328" s="12">
        <f>F327+10000</f>
        <v>20170401</v>
      </c>
      <c r="G328" s="13">
        <f>ROUNDDOWN(F328,-4)</f>
        <v>20170000</v>
      </c>
      <c r="H328" s="13">
        <f>F328-G328</f>
        <v>401</v>
      </c>
      <c r="I328" s="13">
        <v>3</v>
      </c>
      <c r="J328" s="13">
        <f>IF(H328&gt;400,I328+1,I328)</f>
        <v>4</v>
      </c>
      <c r="K328" s="13">
        <f>G328+(J328*10000)+331</f>
        <v>20210331</v>
      </c>
      <c r="L328" s="11" t="s">
        <v>20</v>
      </c>
      <c r="M328" s="14" t="s">
        <v>68</v>
      </c>
      <c r="N328" s="11" t="s">
        <v>16</v>
      </c>
      <c r="O328" s="10"/>
      <c r="P328" s="11"/>
    </row>
    <row r="329" spans="1:16" ht="27" customHeight="1">
      <c r="A329" s="10" t="s">
        <v>16</v>
      </c>
      <c r="B329" s="11" t="s">
        <v>51</v>
      </c>
      <c r="C329" s="11" t="s">
        <v>52</v>
      </c>
      <c r="D329" s="14" t="s">
        <v>294</v>
      </c>
      <c r="E329" s="11" t="s">
        <v>16</v>
      </c>
      <c r="F329" s="12">
        <f>F328+10000</f>
        <v>20180401</v>
      </c>
      <c r="G329" s="13">
        <f>ROUNDDOWN(F329,-4)</f>
        <v>20180000</v>
      </c>
      <c r="H329" s="13">
        <f>F329-G329</f>
        <v>401</v>
      </c>
      <c r="I329" s="13">
        <v>3</v>
      </c>
      <c r="J329" s="13">
        <f>IF(H329&gt;400,I329+1,I329)</f>
        <v>4</v>
      </c>
      <c r="K329" s="13">
        <f>G329+(J329*10000)+331</f>
        <v>20220331</v>
      </c>
      <c r="L329" s="11" t="s">
        <v>20</v>
      </c>
      <c r="M329" s="14" t="s">
        <v>68</v>
      </c>
      <c r="N329" s="11" t="s">
        <v>16</v>
      </c>
      <c r="O329" s="10"/>
      <c r="P329" s="11"/>
    </row>
    <row r="330" spans="1:16" ht="27" customHeight="1">
      <c r="A330" s="10" t="s">
        <v>16</v>
      </c>
      <c r="B330" s="11" t="s">
        <v>51</v>
      </c>
      <c r="C330" s="11" t="s">
        <v>52</v>
      </c>
      <c r="D330" s="14" t="s">
        <v>406</v>
      </c>
      <c r="E330" s="11" t="s">
        <v>16</v>
      </c>
      <c r="F330" s="12">
        <f>F329+10000</f>
        <v>20190401</v>
      </c>
      <c r="G330" s="13">
        <f>ROUNDDOWN(F330,-4)</f>
        <v>20190000</v>
      </c>
      <c r="H330" s="13">
        <f>F330-G330</f>
        <v>401</v>
      </c>
      <c r="I330" s="13">
        <v>3</v>
      </c>
      <c r="J330" s="13">
        <f>IF(H330&gt;400,I330+1,I330)</f>
        <v>4</v>
      </c>
      <c r="K330" s="13">
        <f>G330+(J330*10000)+331</f>
        <v>20230331</v>
      </c>
      <c r="L330" s="11" t="s">
        <v>20</v>
      </c>
      <c r="M330" s="14" t="s">
        <v>66</v>
      </c>
      <c r="N330" s="11" t="s">
        <v>16</v>
      </c>
      <c r="O330" s="10"/>
      <c r="P330" s="11"/>
    </row>
    <row r="331" spans="1:16" ht="27" customHeight="1">
      <c r="A331" s="10" t="s">
        <v>16</v>
      </c>
      <c r="B331" s="11" t="s">
        <v>51</v>
      </c>
      <c r="C331" s="11" t="s">
        <v>52</v>
      </c>
      <c r="D331" s="14" t="s">
        <v>403</v>
      </c>
      <c r="E331" s="11" t="s">
        <v>16</v>
      </c>
      <c r="F331" s="12">
        <f>F330+10000</f>
        <v>20200401</v>
      </c>
      <c r="G331" s="13">
        <f>ROUNDDOWN(F331,-4)</f>
        <v>20200000</v>
      </c>
      <c r="H331" s="13">
        <f>F331-G331</f>
        <v>401</v>
      </c>
      <c r="I331" s="13">
        <v>3</v>
      </c>
      <c r="J331" s="13">
        <f>IF(H331&gt;400,I331+1,I331)</f>
        <v>4</v>
      </c>
      <c r="K331" s="13">
        <f>G331+(J331*10000)+331</f>
        <v>20240331</v>
      </c>
      <c r="L331" s="11" t="s">
        <v>20</v>
      </c>
      <c r="M331" s="14" t="s">
        <v>66</v>
      </c>
      <c r="N331" s="11" t="s">
        <v>16</v>
      </c>
      <c r="O331" s="10"/>
      <c r="P331" s="11"/>
    </row>
    <row r="332" spans="1:16" ht="27" customHeight="1">
      <c r="A332" s="10" t="s">
        <v>16</v>
      </c>
      <c r="B332" s="11" t="s">
        <v>51</v>
      </c>
      <c r="C332" s="11" t="s">
        <v>52</v>
      </c>
      <c r="D332" s="14" t="s">
        <v>93</v>
      </c>
      <c r="E332" s="11" t="s">
        <v>16</v>
      </c>
      <c r="F332" s="12">
        <v>20150401</v>
      </c>
      <c r="G332" s="13">
        <f t="shared" si="115"/>
        <v>20150000</v>
      </c>
      <c r="H332" s="13">
        <f t="shared" si="116"/>
        <v>401</v>
      </c>
      <c r="I332" s="13">
        <v>3</v>
      </c>
      <c r="J332" s="13">
        <f t="shared" si="117"/>
        <v>4</v>
      </c>
      <c r="K332" s="13">
        <f t="shared" si="130"/>
        <v>20190331</v>
      </c>
      <c r="L332" s="11" t="s">
        <v>20</v>
      </c>
      <c r="M332" s="14" t="s">
        <v>68</v>
      </c>
      <c r="N332" s="11" t="s">
        <v>16</v>
      </c>
      <c r="O332" s="10" t="s">
        <v>298</v>
      </c>
      <c r="P332" s="11"/>
    </row>
    <row r="333" spans="1:16" ht="27" customHeight="1">
      <c r="A333" s="10" t="s">
        <v>16</v>
      </c>
      <c r="B333" s="11" t="s">
        <v>51</v>
      </c>
      <c r="C333" s="11" t="s">
        <v>52</v>
      </c>
      <c r="D333" s="14" t="s">
        <v>170</v>
      </c>
      <c r="E333" s="11" t="s">
        <v>16</v>
      </c>
      <c r="F333" s="12">
        <f>F332+10000</f>
        <v>20160401</v>
      </c>
      <c r="G333" s="13">
        <f t="shared" si="115"/>
        <v>20160000</v>
      </c>
      <c r="H333" s="13">
        <f t="shared" si="116"/>
        <v>401</v>
      </c>
      <c r="I333" s="13">
        <v>3</v>
      </c>
      <c r="J333" s="13">
        <f t="shared" si="117"/>
        <v>4</v>
      </c>
      <c r="K333" s="13">
        <f t="shared" si="130"/>
        <v>20200331</v>
      </c>
      <c r="L333" s="11" t="s">
        <v>20</v>
      </c>
      <c r="M333" s="14" t="s">
        <v>68</v>
      </c>
      <c r="N333" s="11" t="s">
        <v>16</v>
      </c>
      <c r="O333" s="18" t="s">
        <v>340</v>
      </c>
      <c r="P333" s="11"/>
    </row>
    <row r="334" spans="1:16" ht="27" customHeight="1">
      <c r="A334" s="10" t="s">
        <v>16</v>
      </c>
      <c r="B334" s="11" t="s">
        <v>51</v>
      </c>
      <c r="C334" s="11" t="s">
        <v>52</v>
      </c>
      <c r="D334" s="14" t="s">
        <v>171</v>
      </c>
      <c r="E334" s="11" t="s">
        <v>16</v>
      </c>
      <c r="F334" s="12">
        <f>F333+10000</f>
        <v>20170401</v>
      </c>
      <c r="G334" s="13">
        <f>ROUNDDOWN(F334,-4)</f>
        <v>20170000</v>
      </c>
      <c r="H334" s="13">
        <f>F334-G334</f>
        <v>401</v>
      </c>
      <c r="I334" s="13">
        <v>3</v>
      </c>
      <c r="J334" s="13">
        <f>IF(H334&gt;400,I334+1,I334)</f>
        <v>4</v>
      </c>
      <c r="K334" s="13">
        <f>G334+(J334*10000)+331</f>
        <v>20210331</v>
      </c>
      <c r="L334" s="11" t="s">
        <v>20</v>
      </c>
      <c r="M334" s="14" t="s">
        <v>68</v>
      </c>
      <c r="N334" s="11" t="s">
        <v>16</v>
      </c>
      <c r="O334" s="10"/>
      <c r="P334" s="11"/>
    </row>
    <row r="335" spans="1:16" ht="27" customHeight="1">
      <c r="A335" s="10" t="s">
        <v>16</v>
      </c>
      <c r="B335" s="11" t="s">
        <v>51</v>
      </c>
      <c r="C335" s="11" t="s">
        <v>52</v>
      </c>
      <c r="D335" s="14" t="s">
        <v>295</v>
      </c>
      <c r="E335" s="11" t="s">
        <v>16</v>
      </c>
      <c r="F335" s="12">
        <f>F334+10000</f>
        <v>20180401</v>
      </c>
      <c r="G335" s="13">
        <f>ROUNDDOWN(F335,-4)</f>
        <v>20180000</v>
      </c>
      <c r="H335" s="13">
        <f>F335-G335</f>
        <v>401</v>
      </c>
      <c r="I335" s="13">
        <v>3</v>
      </c>
      <c r="J335" s="13">
        <f>IF(H335&gt;400,I335+1,I335)</f>
        <v>4</v>
      </c>
      <c r="K335" s="13">
        <f>G335+(J335*10000)+331</f>
        <v>20220331</v>
      </c>
      <c r="L335" s="11" t="s">
        <v>20</v>
      </c>
      <c r="M335" s="14" t="s">
        <v>68</v>
      </c>
      <c r="N335" s="11" t="s">
        <v>16</v>
      </c>
      <c r="O335" s="10"/>
      <c r="P335" s="11"/>
    </row>
    <row r="336" spans="1:16" ht="27" customHeight="1">
      <c r="A336" s="10" t="s">
        <v>16</v>
      </c>
      <c r="B336" s="11" t="s">
        <v>51</v>
      </c>
      <c r="C336" s="11" t="s">
        <v>52</v>
      </c>
      <c r="D336" s="14" t="s">
        <v>405</v>
      </c>
      <c r="E336" s="11" t="s">
        <v>16</v>
      </c>
      <c r="F336" s="12">
        <f>F335+10000</f>
        <v>20190401</v>
      </c>
      <c r="G336" s="13">
        <f>ROUNDDOWN(F336,-4)</f>
        <v>20190000</v>
      </c>
      <c r="H336" s="13">
        <f>F336-G336</f>
        <v>401</v>
      </c>
      <c r="I336" s="13">
        <v>3</v>
      </c>
      <c r="J336" s="13">
        <f>IF(H336&gt;400,I336+1,I336)</f>
        <v>4</v>
      </c>
      <c r="K336" s="13">
        <f>G336+(J336*10000)+331</f>
        <v>20230331</v>
      </c>
      <c r="L336" s="11" t="s">
        <v>20</v>
      </c>
      <c r="M336" s="14" t="s">
        <v>66</v>
      </c>
      <c r="N336" s="11" t="s">
        <v>16</v>
      </c>
      <c r="O336" s="10"/>
      <c r="P336" s="11"/>
    </row>
    <row r="337" spans="1:16" ht="27" customHeight="1">
      <c r="A337" s="10" t="s">
        <v>16</v>
      </c>
      <c r="B337" s="11" t="s">
        <v>51</v>
      </c>
      <c r="C337" s="11" t="s">
        <v>52</v>
      </c>
      <c r="D337" s="14" t="s">
        <v>404</v>
      </c>
      <c r="E337" s="11" t="s">
        <v>16</v>
      </c>
      <c r="F337" s="12">
        <f>F336+10000</f>
        <v>20200401</v>
      </c>
      <c r="G337" s="13">
        <f>ROUNDDOWN(F337,-4)</f>
        <v>20200000</v>
      </c>
      <c r="H337" s="13">
        <f>F337-G337</f>
        <v>401</v>
      </c>
      <c r="I337" s="13">
        <v>3</v>
      </c>
      <c r="J337" s="13">
        <f>IF(H337&gt;400,I337+1,I337)</f>
        <v>4</v>
      </c>
      <c r="K337" s="13">
        <f>G337+(J337*10000)+331</f>
        <v>20240331</v>
      </c>
      <c r="L337" s="11" t="s">
        <v>20</v>
      </c>
      <c r="M337" s="14" t="s">
        <v>66</v>
      </c>
      <c r="N337" s="11" t="s">
        <v>16</v>
      </c>
      <c r="O337" s="10"/>
      <c r="P337" s="11"/>
    </row>
    <row r="338" spans="1:16" ht="27" customHeight="1"/>
    <row r="339" spans="1:16" ht="27" customHeight="1"/>
    <row r="340" spans="1:16" ht="27" customHeight="1"/>
    <row r="341" spans="1:16" ht="27" customHeight="1"/>
    <row r="342" spans="1:16" ht="27" customHeight="1"/>
  </sheetData>
  <phoneticPr fontId="1"/>
  <pageMargins left="0.59055118110236227" right="0" top="0.59055118110236227" bottom="0.39370078740157483" header="0.51181102362204722" footer="0.51181102362204722"/>
  <pageSetup paperSize="9" scale="65" orientation="landscape" r:id="rId1"/>
  <headerFooter alignWithMargins="0"/>
  <ignoredErrors>
    <ignoredError sqref="F28:F32 F62:F64 F6:F10 F68:F72 F76:F80 F84:F86 F90:F92 F96:F98 F108:F112 F116:F120 F125:F128 F154:F158 F162:F166 F300:F303 F276:F277 F250:F254 F175:F179 F183:F187 F197:F201 F132:F136 F242:F246 F333:F335 F327:F329 F213:F217 F45:F49 F53:F57 F140:F141 F221:F223 F310:F318 F321:F323 F36:F40 F225:F229 F233:F236 F205:F209 F145:F149 F281:F285 F266:F270 F258:F26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</vt:lpstr>
      <vt:lpstr>'R2'!Print_Area</vt:lpstr>
      <vt:lpstr>'R2'!Print_Titles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佐藤彰</dc:creator>
  <cp:lastModifiedBy>地方公務員災害補償基金</cp:lastModifiedBy>
  <cp:lastPrinted>2020-04-10T02:16:15Z</cp:lastPrinted>
  <dcterms:created xsi:type="dcterms:W3CDTF">1999-10-22T02:48:27Z</dcterms:created>
  <dcterms:modified xsi:type="dcterms:W3CDTF">2021-04-16T06:03:51Z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-1922072061</vt:i4>
  </property>
  <property fmtid="{D5CDD505-2E9C-101B-9397-08002B2CF9AE}" pid="3" name="_EmailSubject">
    <vt:lpwstr>ややましファイル</vt:lpwstr>
  </property>
  <property fmtid="{D5CDD505-2E9C-101B-9397-08002B2CF9AE}" pid="4" name="_AuthorEmail">
    <vt:lpwstr>m871108@MIEKEN.MIE.com</vt:lpwstr>
  </property>
  <property fmtid="{D5CDD505-2E9C-101B-9397-08002B2CF9AE}" pid="5" name="_AuthorEmailDisplayName">
    <vt:lpwstr>桂 岳彦</vt:lpwstr>
  </property>
  <property fmtid="{D5CDD505-2E9C-101B-9397-08002B2CF9AE}" pid="6" name="_ReviewingToolsShownOnce">
    <vt:lpwstr/>
  </property>
</Properties>
</file>